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ARC JACOBS REORDER LIST" sheetId="1" r:id="rId1"/>
  </sheets>
  <definedNames>
    <definedName name="_xlnm._FilterDatabase" localSheetId="0" hidden="1">'MARC JACOBS REORDER LIST'!$G$1:$G$109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0" i="1" l="1"/>
  <c r="G109" i="1" l="1"/>
  <c r="I61" i="1"/>
  <c r="I25" i="1"/>
  <c r="F4" i="1"/>
  <c r="I4" i="1" s="1"/>
  <c r="F5" i="1"/>
  <c r="I5" i="1" s="1"/>
  <c r="F6" i="1"/>
  <c r="I6" i="1" s="1"/>
  <c r="F8" i="1"/>
  <c r="I8" i="1" s="1"/>
  <c r="F9" i="1"/>
  <c r="I9" i="1" s="1"/>
  <c r="F10" i="1"/>
  <c r="I10" i="1" s="1"/>
  <c r="F11" i="1"/>
  <c r="I11" i="1" s="1"/>
  <c r="F12" i="1"/>
  <c r="I12" i="1" s="1"/>
  <c r="F13" i="1"/>
  <c r="I13" i="1" s="1"/>
  <c r="F14" i="1"/>
  <c r="I14" i="1" s="1"/>
  <c r="F15" i="1"/>
  <c r="I15" i="1" s="1"/>
  <c r="F16" i="1"/>
  <c r="I16" i="1" s="1"/>
  <c r="F17" i="1"/>
  <c r="I17" i="1" s="1"/>
  <c r="F19" i="1"/>
  <c r="I19" i="1" s="1"/>
  <c r="F20" i="1"/>
  <c r="I20" i="1" s="1"/>
  <c r="F22" i="1"/>
  <c r="I22" i="1" s="1"/>
  <c r="F23" i="1"/>
  <c r="I23" i="1" s="1"/>
  <c r="F25" i="1"/>
  <c r="F26" i="1"/>
  <c r="I26" i="1" s="1"/>
  <c r="F27" i="1"/>
  <c r="I27" i="1" s="1"/>
  <c r="F28" i="1"/>
  <c r="I28" i="1" s="1"/>
  <c r="F30" i="1"/>
  <c r="I30" i="1" s="1"/>
  <c r="F31" i="1"/>
  <c r="I31" i="1" s="1"/>
  <c r="F32" i="1"/>
  <c r="I32" i="1" s="1"/>
  <c r="F33" i="1"/>
  <c r="I33" i="1" s="1"/>
  <c r="F34" i="1"/>
  <c r="I34" i="1" s="1"/>
  <c r="F35" i="1"/>
  <c r="I35" i="1" s="1"/>
  <c r="F36" i="1"/>
  <c r="I36" i="1" s="1"/>
  <c r="F37" i="1"/>
  <c r="I37" i="1" s="1"/>
  <c r="F39" i="1"/>
  <c r="I39" i="1" s="1"/>
  <c r="F40" i="1"/>
  <c r="I40" i="1" s="1"/>
  <c r="F41" i="1"/>
  <c r="I41" i="1" s="1"/>
  <c r="F42" i="1"/>
  <c r="I42" i="1" s="1"/>
  <c r="F43" i="1"/>
  <c r="I43" i="1" s="1"/>
  <c r="F44" i="1"/>
  <c r="I44" i="1" s="1"/>
  <c r="F45" i="1"/>
  <c r="I45" i="1" s="1"/>
  <c r="F46" i="1"/>
  <c r="I46" i="1" s="1"/>
  <c r="F47" i="1"/>
  <c r="I47" i="1" s="1"/>
  <c r="F48" i="1"/>
  <c r="I48" i="1" s="1"/>
  <c r="F49" i="1"/>
  <c r="I49" i="1" s="1"/>
  <c r="F50" i="1"/>
  <c r="I50" i="1" s="1"/>
  <c r="F51" i="1"/>
  <c r="I51" i="1" s="1"/>
  <c r="F52" i="1"/>
  <c r="I52" i="1" s="1"/>
  <c r="F53" i="1"/>
  <c r="I53" i="1" s="1"/>
  <c r="F55" i="1"/>
  <c r="I55" i="1" s="1"/>
  <c r="F56" i="1"/>
  <c r="I56" i="1" s="1"/>
  <c r="F57" i="1"/>
  <c r="I57" i="1" s="1"/>
  <c r="F58" i="1"/>
  <c r="I58" i="1" s="1"/>
  <c r="F59" i="1"/>
  <c r="I59" i="1" s="1"/>
  <c r="F61" i="1"/>
  <c r="F63" i="1"/>
  <c r="I63" i="1" s="1"/>
  <c r="F64" i="1"/>
  <c r="I64" i="1" s="1"/>
  <c r="F65" i="1"/>
  <c r="I65" i="1" s="1"/>
  <c r="F66" i="1"/>
  <c r="I66" i="1" s="1"/>
  <c r="F67" i="1"/>
  <c r="I67" i="1" s="1"/>
  <c r="F68" i="1"/>
  <c r="I68" i="1" s="1"/>
  <c r="F69" i="1"/>
  <c r="I69" i="1" s="1"/>
  <c r="F70" i="1"/>
  <c r="I70" i="1" s="1"/>
  <c r="F72" i="1"/>
  <c r="I72" i="1" s="1"/>
  <c r="F73" i="1"/>
  <c r="I73" i="1" s="1"/>
  <c r="F74" i="1"/>
  <c r="I74" i="1" s="1"/>
  <c r="F76" i="1"/>
  <c r="I76" i="1" s="1"/>
  <c r="F77" i="1"/>
  <c r="I77" i="1" s="1"/>
  <c r="F78" i="1"/>
  <c r="I78" i="1" s="1"/>
  <c r="F79" i="1"/>
  <c r="I79" i="1" s="1"/>
  <c r="F81" i="1"/>
  <c r="I81" i="1" s="1"/>
  <c r="F82" i="1"/>
  <c r="I82" i="1" s="1"/>
  <c r="F83" i="1"/>
  <c r="I83" i="1" s="1"/>
  <c r="F84" i="1"/>
  <c r="I84" i="1" s="1"/>
  <c r="F85" i="1"/>
  <c r="I85" i="1" s="1"/>
  <c r="F87" i="1"/>
  <c r="I87" i="1" s="1"/>
  <c r="F88" i="1"/>
  <c r="I88" i="1" s="1"/>
  <c r="F89" i="1"/>
  <c r="I89" i="1" s="1"/>
  <c r="F90" i="1"/>
  <c r="I90" i="1" s="1"/>
  <c r="F91" i="1"/>
  <c r="I91" i="1" s="1"/>
  <c r="F93" i="1"/>
  <c r="I93" i="1" s="1"/>
  <c r="F94" i="1"/>
  <c r="I94" i="1" s="1"/>
  <c r="F95" i="1"/>
  <c r="I95" i="1" s="1"/>
  <c r="F96" i="1"/>
  <c r="I96" i="1" s="1"/>
  <c r="F98" i="1"/>
  <c r="I98" i="1" s="1"/>
  <c r="F99" i="1"/>
  <c r="I99" i="1" s="1"/>
  <c r="F100" i="1"/>
  <c r="I100" i="1" s="1"/>
  <c r="F101" i="1"/>
  <c r="I101" i="1" s="1"/>
  <c r="F102" i="1"/>
  <c r="I102" i="1" s="1"/>
  <c r="F103" i="1"/>
  <c r="I103" i="1" s="1"/>
  <c r="F104" i="1"/>
  <c r="I104" i="1" s="1"/>
  <c r="F105" i="1"/>
  <c r="I105" i="1" s="1"/>
  <c r="F106" i="1"/>
  <c r="I106" i="1" s="1"/>
  <c r="F107" i="1"/>
  <c r="I107" i="1" s="1"/>
  <c r="F108" i="1"/>
  <c r="I108" i="1" s="1"/>
  <c r="F3" i="1"/>
  <c r="I3" i="1" s="1"/>
  <c r="I109" i="1" s="1"/>
  <c r="H6" i="1" l="1"/>
  <c r="H11" i="1"/>
  <c r="H19" i="1"/>
  <c r="H22" i="1"/>
  <c r="H23" i="1"/>
  <c r="H25" i="1"/>
  <c r="H26" i="1"/>
  <c r="H27" i="1"/>
  <c r="H31" i="1"/>
  <c r="H34" i="1"/>
  <c r="H35" i="1"/>
  <c r="H36" i="1"/>
  <c r="H37" i="1"/>
  <c r="H39" i="1"/>
  <c r="H42" i="1"/>
  <c r="H43" i="1"/>
  <c r="H46" i="1"/>
  <c r="H47" i="1"/>
  <c r="H48" i="1"/>
  <c r="H49" i="1"/>
  <c r="H50" i="1"/>
  <c r="H51" i="1"/>
  <c r="H55" i="1"/>
  <c r="H61" i="1"/>
  <c r="H63" i="1"/>
  <c r="H68" i="1"/>
  <c r="H69" i="1"/>
  <c r="H70" i="1"/>
  <c r="H72" i="1"/>
  <c r="H73" i="1"/>
  <c r="H74" i="1"/>
  <c r="H77" i="1"/>
  <c r="H81" i="1"/>
  <c r="H87" i="1"/>
  <c r="H93" i="1"/>
  <c r="H95" i="1"/>
  <c r="H96" i="1"/>
  <c r="H99" i="1"/>
  <c r="H103" i="1"/>
  <c r="H3" i="1"/>
  <c r="H100" i="1"/>
  <c r="H101" i="1"/>
  <c r="H102" i="1"/>
  <c r="H104" i="1"/>
  <c r="H105" i="1"/>
  <c r="H106" i="1"/>
  <c r="H107" i="1"/>
  <c r="H108" i="1"/>
  <c r="H98" i="1"/>
  <c r="H94" i="1"/>
  <c r="H88" i="1"/>
  <c r="H89" i="1"/>
  <c r="H90" i="1"/>
  <c r="H91" i="1"/>
  <c r="H82" i="1"/>
  <c r="H83" i="1"/>
  <c r="H84" i="1"/>
  <c r="H85" i="1"/>
  <c r="H78" i="1"/>
  <c r="H79" i="1"/>
  <c r="H76" i="1"/>
  <c r="H64" i="1"/>
  <c r="H65" i="1"/>
  <c r="H66" i="1"/>
  <c r="H67" i="1"/>
  <c r="H56" i="1"/>
  <c r="H57" i="1"/>
  <c r="H58" i="1"/>
  <c r="H59" i="1"/>
  <c r="H40" i="1"/>
  <c r="H41" i="1"/>
  <c r="H44" i="1"/>
  <c r="H45" i="1"/>
  <c r="H52" i="1"/>
  <c r="H53" i="1"/>
  <c r="H32" i="1"/>
  <c r="H33" i="1"/>
  <c r="H30" i="1"/>
  <c r="H28" i="1"/>
  <c r="H20" i="1"/>
  <c r="H9" i="1"/>
  <c r="H10" i="1"/>
  <c r="H12" i="1"/>
  <c r="H13" i="1"/>
  <c r="H14" i="1"/>
  <c r="H15" i="1"/>
  <c r="H16" i="1"/>
  <c r="H17" i="1"/>
  <c r="H8" i="1"/>
  <c r="H4" i="1"/>
  <c r="H5" i="1"/>
  <c r="H109" i="1" l="1"/>
</calcChain>
</file>

<file path=xl/sharedStrings.xml><?xml version="1.0" encoding="utf-8"?>
<sst xmlns="http://schemas.openxmlformats.org/spreadsheetml/2006/main" count="208" uniqueCount="146">
  <si>
    <t>H009L01SP21-230</t>
  </si>
  <si>
    <t>THE SMALL TOTE</t>
  </si>
  <si>
    <t>H053L01RE22-230</t>
  </si>
  <si>
    <t>H004L01PF21-602</t>
  </si>
  <si>
    <t>H004L01PF21-230</t>
  </si>
  <si>
    <t>H004L01PF21-212</t>
  </si>
  <si>
    <t>THE MEDIUM TOTE</t>
  </si>
  <si>
    <t>H020L01FA21-230</t>
  </si>
  <si>
    <t>H020L01FA21-212</t>
  </si>
  <si>
    <t>THE LARGE TOTE</t>
  </si>
  <si>
    <t>TO ORDER</t>
  </si>
  <si>
    <t>TOTAL</t>
  </si>
  <si>
    <t>H053L01RE22-602</t>
  </si>
  <si>
    <t>THE CLOVER SHOULDER BAG</t>
  </si>
  <si>
    <t>2P4HSH035H02-001</t>
  </si>
  <si>
    <t>BLACK</t>
  </si>
  <si>
    <t>2P4HSH035H02-123</t>
  </si>
  <si>
    <t>CLOUD WHITE</t>
  </si>
  <si>
    <t>2P4HSH035H02-230</t>
  </si>
  <si>
    <t>CAMEL</t>
  </si>
  <si>
    <t>2P4HSH035H02-669</t>
  </si>
  <si>
    <t>RIBBON PINK</t>
  </si>
  <si>
    <t>THE CROSSBODY TOTE</t>
  </si>
  <si>
    <t>2F4HCR013H04-039</t>
  </si>
  <si>
    <t>METALLIC SILVER</t>
  </si>
  <si>
    <t>2F4HCR015H04-001</t>
  </si>
  <si>
    <t>2F4HCR016H05-473</t>
  </si>
  <si>
    <t>DARK WASH</t>
  </si>
  <si>
    <t>2F4HCR016H05-669</t>
  </si>
  <si>
    <t>H053L01RE22-055</t>
  </si>
  <si>
    <t>CEMENT</t>
  </si>
  <si>
    <t>H053L01RE22-140</t>
  </si>
  <si>
    <t>COTTON/SILVER</t>
  </si>
  <si>
    <t>CHERRY</t>
  </si>
  <si>
    <t>2F4HCR015H04-123</t>
  </si>
  <si>
    <t>2F4HCR015H04-641</t>
  </si>
  <si>
    <t>SIREN</t>
  </si>
  <si>
    <t>THE LARGE CLOVER SHOULDER BAG</t>
  </si>
  <si>
    <t>2P4HSH036H02-001</t>
  </si>
  <si>
    <t>2P4HSH036H02-123</t>
  </si>
  <si>
    <t>THE LARGE DUAL BAG</t>
  </si>
  <si>
    <t>2F4HSH011H04-001</t>
  </si>
  <si>
    <t>2F4HSH013H04-005</t>
  </si>
  <si>
    <t>BLACK/WHITE</t>
  </si>
  <si>
    <t>2F4HTT020H05-005</t>
  </si>
  <si>
    <t>ARGAN OIL</t>
  </si>
  <si>
    <t>H020L01FA21-602</t>
  </si>
  <si>
    <t>2F4HTT018H05-473</t>
  </si>
  <si>
    <t>2F4HTT018H05-669</t>
  </si>
  <si>
    <t>H004L01PF21-669</t>
  </si>
  <si>
    <t>H004L01PF21-465</t>
  </si>
  <si>
    <t>CLOUD BLUE</t>
  </si>
  <si>
    <t>2F4HTT021H05-639</t>
  </si>
  <si>
    <t>SIREN/BLACK</t>
  </si>
  <si>
    <t>THE MINI BAG</t>
  </si>
  <si>
    <t>2F4SMN006S02-040</t>
  </si>
  <si>
    <t>SILVER</t>
  </si>
  <si>
    <t>2F4SMN009S02-005</t>
  </si>
  <si>
    <t>2F4SMN010S03-473</t>
  </si>
  <si>
    <t>2S4SMN080S02-001</t>
  </si>
  <si>
    <t>2S4SMN080S02-230</t>
  </si>
  <si>
    <t>2S4SMN080S02-310</t>
  </si>
  <si>
    <t>KIWI</t>
  </si>
  <si>
    <t>2S4SMN080S02-545</t>
  </si>
  <si>
    <t>WISTERIA</t>
  </si>
  <si>
    <t>2S4SMN080S02-617</t>
  </si>
  <si>
    <t>TRUE RED</t>
  </si>
  <si>
    <t>2S4SMN080S02-624</t>
  </si>
  <si>
    <t>ROSE</t>
  </si>
  <si>
    <t>2S4SMN080S02-665</t>
  </si>
  <si>
    <t>HOT PINK</t>
  </si>
  <si>
    <t>2S4SMN080S02-669</t>
  </si>
  <si>
    <t>2S4SMN080S02-818</t>
  </si>
  <si>
    <t>TANGERINE</t>
  </si>
  <si>
    <t>2S4SMN080S02-137</t>
  </si>
  <si>
    <t>COTTON</t>
  </si>
  <si>
    <t>2S4SMN080S02-212</t>
  </si>
  <si>
    <t>2S4SMN080S02-050</t>
  </si>
  <si>
    <t>WOLF GREY</t>
  </si>
  <si>
    <t>THE MINI DUAL BAG</t>
  </si>
  <si>
    <t>2F4HSH010H04-001</t>
  </si>
  <si>
    <t>2F4HSH010H04-669</t>
  </si>
  <si>
    <t>2F4HSH012H04-005</t>
  </si>
  <si>
    <t>2F4HSH010H04-123</t>
  </si>
  <si>
    <t>2F4HSH010H04-790</t>
  </si>
  <si>
    <t>SMILEY YELLOW</t>
  </si>
  <si>
    <t>THE MINI DUFFLE</t>
  </si>
  <si>
    <t>2S4HCR032H02-001</t>
  </si>
  <si>
    <t>THE MINI SACK</t>
  </si>
  <si>
    <t>2F3HSH020H01-100</t>
  </si>
  <si>
    <t>WHITE</t>
  </si>
  <si>
    <t>2F3HSH020H01-230</t>
  </si>
  <si>
    <t>2F3HSH020H01-665</t>
  </si>
  <si>
    <t>2F3HSH020H01-990</t>
  </si>
  <si>
    <t>TONAL BLACK</t>
  </si>
  <si>
    <t>2F4HSH019H04-040</t>
  </si>
  <si>
    <t>2F3HSH020H01-617</t>
  </si>
  <si>
    <t>2F4HSH022H04-005</t>
  </si>
  <si>
    <t>2F3HSH020H01-669</t>
  </si>
  <si>
    <t>THE MINI VANITY BAG</t>
  </si>
  <si>
    <t>2F4SMN095S02-001</t>
  </si>
  <si>
    <t>2F4SMN095S02-123</t>
  </si>
  <si>
    <t>2F4SMN095S02-669</t>
  </si>
  <si>
    <t>THE NANO DUFFLE CROSSBODY</t>
  </si>
  <si>
    <t>2P4SMN095S02-140</t>
  </si>
  <si>
    <t>2P4SMN095S02-665</t>
  </si>
  <si>
    <t>2P4SMN095S02-818</t>
  </si>
  <si>
    <t>2P4SMN095S02-310</t>
  </si>
  <si>
    <t>THE SACK</t>
  </si>
  <si>
    <t>2F4HSH018H04-001</t>
  </si>
  <si>
    <t>2R3HSH058H02-617</t>
  </si>
  <si>
    <t>2F4HSH014H05-491</t>
  </si>
  <si>
    <t>PUNK INDIGO</t>
  </si>
  <si>
    <t>2R3HSH058H02-100</t>
  </si>
  <si>
    <t>2F4HSH020H04-040</t>
  </si>
  <si>
    <t>H009L01SP21-140</t>
  </si>
  <si>
    <t>H009L01SP21-602</t>
  </si>
  <si>
    <t>H009L01SP21-669</t>
  </si>
  <si>
    <t>H009L01SP21-465</t>
  </si>
  <si>
    <t>THE SNAPSHOT</t>
  </si>
  <si>
    <t>2F4HCR008H04-005</t>
  </si>
  <si>
    <t>2F4HCR027H05-473</t>
  </si>
  <si>
    <t>2S3HCR500H03-613</t>
  </si>
  <si>
    <t>OXBLOOD MULTI</t>
  </si>
  <si>
    <t>2S3HCR500H03-619</t>
  </si>
  <si>
    <t>TRUE RED MULTI</t>
  </si>
  <si>
    <t>THE NANO TOTE CHARM</t>
  </si>
  <si>
    <t>2F3SCP005S07-001</t>
  </si>
  <si>
    <t>2F3SCP005S07-140</t>
  </si>
  <si>
    <t>2F4SCP002S02-040</t>
  </si>
  <si>
    <t>2F4SCP003S02-005</t>
  </si>
  <si>
    <t>2F3SCP005S07-545</t>
  </si>
  <si>
    <t>2F3SCP005S07-617</t>
  </si>
  <si>
    <t>2F3SCP005S07-669</t>
  </si>
  <si>
    <t>2F3SCP005S07-790</t>
  </si>
  <si>
    <t>2F3SCP005S07-212</t>
  </si>
  <si>
    <t>2F3SCP005S07-665</t>
  </si>
  <si>
    <t>2F3SCP005S07-465</t>
  </si>
  <si>
    <t>ITEM FAMILY</t>
  </si>
  <si>
    <t>VPN</t>
  </si>
  <si>
    <t>COLOUR</t>
  </si>
  <si>
    <t>UNITS AVAILABLE</t>
  </si>
  <si>
    <t>€ RRP</t>
  </si>
  <si>
    <t>TOTAL IN EUR RRP</t>
  </si>
  <si>
    <t>TOTAL IN EUR WHS</t>
  </si>
  <si>
    <t>€ WHS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</si>
</sst>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3399"/>
        <bgColor indexed="64"/>
      </patternFill>
    </fill>
    <fill>
      <patternFill patternType="solid">
        <fgColor rgb="FFFF65B2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3" borderId="6" xfId="0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4" xfId="0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64" fontId="0" fillId="3" borderId="4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164" fontId="1" fillId="3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5B2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7.png"/><Relationship Id="rId21" Type="http://schemas.openxmlformats.org/officeDocument/2006/relationships/image" Target="../media/image20.png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76" Type="http://schemas.openxmlformats.org/officeDocument/2006/relationships/image" Target="../media/image74.png"/><Relationship Id="rId84" Type="http://schemas.openxmlformats.org/officeDocument/2006/relationships/image" Target="../media/image82.png"/><Relationship Id="rId89" Type="http://schemas.openxmlformats.org/officeDocument/2006/relationships/image" Target="../media/image87.png"/><Relationship Id="rId7" Type="http://schemas.openxmlformats.org/officeDocument/2006/relationships/image" Target="../media/image7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microsoft.com/office/2007/relationships/hdphoto" Target="../media/hdphoto2.wdp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66" Type="http://schemas.openxmlformats.org/officeDocument/2006/relationships/image" Target="../media/image64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87" Type="http://schemas.openxmlformats.org/officeDocument/2006/relationships/image" Target="../media/image85.png"/><Relationship Id="rId5" Type="http://schemas.openxmlformats.org/officeDocument/2006/relationships/image" Target="../media/image5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90" Type="http://schemas.openxmlformats.org/officeDocument/2006/relationships/image" Target="../media/image88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56" Type="http://schemas.openxmlformats.org/officeDocument/2006/relationships/image" Target="../media/image54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77" Type="http://schemas.openxmlformats.org/officeDocument/2006/relationships/image" Target="../media/image75.png"/><Relationship Id="rId8" Type="http://schemas.openxmlformats.org/officeDocument/2006/relationships/image" Target="../media/image8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93" Type="http://schemas.openxmlformats.org/officeDocument/2006/relationships/image" Target="../media/image9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png"/><Relationship Id="rId59" Type="http://schemas.openxmlformats.org/officeDocument/2006/relationships/image" Target="../media/image57.png"/><Relationship Id="rId67" Type="http://schemas.openxmlformats.org/officeDocument/2006/relationships/image" Target="../media/image65.png"/><Relationship Id="rId20" Type="http://schemas.openxmlformats.org/officeDocument/2006/relationships/image" Target="../media/image19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91" Type="http://schemas.openxmlformats.org/officeDocument/2006/relationships/image" Target="../media/image8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36" Type="http://schemas.openxmlformats.org/officeDocument/2006/relationships/image" Target="../media/image34.pn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2</xdr:row>
      <xdr:rowOff>63501</xdr:rowOff>
    </xdr:from>
    <xdr:to>
      <xdr:col>0</xdr:col>
      <xdr:colOff>1496952</xdr:colOff>
      <xdr:row>2</xdr:row>
      <xdr:rowOff>783501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4D9DD72-381A-CBDF-41F7-60D4B302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587376"/>
          <a:ext cx="658752" cy="720000"/>
        </a:xfrm>
        <a:prstGeom prst="rect">
          <a:avLst/>
        </a:prstGeom>
      </xdr:spPr>
    </xdr:pic>
    <xdr:clientData/>
  </xdr:twoCellAnchor>
  <xdr:twoCellAnchor>
    <xdr:from>
      <xdr:col>0</xdr:col>
      <xdr:colOff>849313</xdr:colOff>
      <xdr:row>3</xdr:row>
      <xdr:rowOff>47625</xdr:rowOff>
    </xdr:from>
    <xdr:to>
      <xdr:col>0</xdr:col>
      <xdr:colOff>1431980</xdr:colOff>
      <xdr:row>3</xdr:row>
      <xdr:rowOff>767625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3569699-BEE4-AB8D-7873-52825C22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313" y="1444625"/>
          <a:ext cx="582667" cy="720000"/>
        </a:xfrm>
        <a:prstGeom prst="rect">
          <a:avLst/>
        </a:prstGeom>
      </xdr:spPr>
    </xdr:pic>
    <xdr:clientData/>
  </xdr:twoCellAnchor>
  <xdr:twoCellAnchor>
    <xdr:from>
      <xdr:col>0</xdr:col>
      <xdr:colOff>841376</xdr:colOff>
      <xdr:row>4</xdr:row>
      <xdr:rowOff>39687</xdr:rowOff>
    </xdr:from>
    <xdr:to>
      <xdr:col>0</xdr:col>
      <xdr:colOff>1404165</xdr:colOff>
      <xdr:row>4</xdr:row>
      <xdr:rowOff>759687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CEFA623-77AF-4DB9-8A6F-2FEB3DA9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376" y="2270125"/>
          <a:ext cx="562789" cy="720000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5</xdr:row>
      <xdr:rowOff>63500</xdr:rowOff>
    </xdr:from>
    <xdr:to>
      <xdr:col>0</xdr:col>
      <xdr:colOff>1461683</xdr:colOff>
      <xdr:row>5</xdr:row>
      <xdr:rowOff>783500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2F14350-2A74-9CA5-FAF6-8B719835E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3127375"/>
          <a:ext cx="636183" cy="720000"/>
        </a:xfrm>
        <a:prstGeom prst="rect">
          <a:avLst/>
        </a:prstGeom>
      </xdr:spPr>
    </xdr:pic>
    <xdr:clientData/>
  </xdr:twoCellAnchor>
  <xdr:twoCellAnchor>
    <xdr:from>
      <xdr:col>0</xdr:col>
      <xdr:colOff>754062</xdr:colOff>
      <xdr:row>7</xdr:row>
      <xdr:rowOff>71438</xdr:rowOff>
    </xdr:from>
    <xdr:to>
      <xdr:col>0</xdr:col>
      <xdr:colOff>1476375</xdr:colOff>
      <xdr:row>7</xdr:row>
      <xdr:rowOff>765239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012A15B-E99A-6240-8519-59C2EA55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62" y="4302126"/>
          <a:ext cx="722313" cy="6938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</xdr:row>
      <xdr:rowOff>39688</xdr:rowOff>
    </xdr:from>
    <xdr:to>
      <xdr:col>0</xdr:col>
      <xdr:colOff>1444625</xdr:colOff>
      <xdr:row>8</xdr:row>
      <xdr:rowOff>762696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C5B854C8-CF24-34C8-9C5F-E156E1AD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5048251"/>
          <a:ext cx="714375" cy="723008"/>
        </a:xfrm>
        <a:prstGeom prst="rect">
          <a:avLst/>
        </a:prstGeom>
      </xdr:spPr>
    </xdr:pic>
    <xdr:clientData/>
  </xdr:twoCellAnchor>
  <xdr:twoCellAnchor>
    <xdr:from>
      <xdr:col>0</xdr:col>
      <xdr:colOff>904875</xdr:colOff>
      <xdr:row>9</xdr:row>
      <xdr:rowOff>31750</xdr:rowOff>
    </xdr:from>
    <xdr:to>
      <xdr:col>0</xdr:col>
      <xdr:colOff>1296120</xdr:colOff>
      <xdr:row>9</xdr:row>
      <xdr:rowOff>751750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6BEDA6E-0CD6-EF51-838B-5C334411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5818188"/>
          <a:ext cx="391245" cy="720000"/>
        </a:xfrm>
        <a:prstGeom prst="rect">
          <a:avLst/>
        </a:prstGeom>
      </xdr:spPr>
    </xdr:pic>
    <xdr:clientData/>
  </xdr:twoCellAnchor>
  <xdr:twoCellAnchor>
    <xdr:from>
      <xdr:col>0</xdr:col>
      <xdr:colOff>881062</xdr:colOff>
      <xdr:row>10</xdr:row>
      <xdr:rowOff>55562</xdr:rowOff>
    </xdr:from>
    <xdr:to>
      <xdr:col>0</xdr:col>
      <xdr:colOff>1278815</xdr:colOff>
      <xdr:row>11</xdr:row>
      <xdr:rowOff>2979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50CFFA0F-A52F-742D-60F1-951996AB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62" y="6619875"/>
          <a:ext cx="397753" cy="72000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11</xdr:row>
      <xdr:rowOff>23812</xdr:rowOff>
    </xdr:from>
    <xdr:to>
      <xdr:col>0</xdr:col>
      <xdr:colOff>1472142</xdr:colOff>
      <xdr:row>11</xdr:row>
      <xdr:rowOff>743812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E99B77E3-8F9A-A098-D5D1-ED8B0EF0B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7366000"/>
          <a:ext cx="741892" cy="720000"/>
        </a:xfrm>
        <a:prstGeom prst="rect">
          <a:avLst/>
        </a:prstGeom>
      </xdr:spPr>
    </xdr:pic>
    <xdr:clientData/>
  </xdr:twoCellAnchor>
  <xdr:twoCellAnchor>
    <xdr:from>
      <xdr:col>0</xdr:col>
      <xdr:colOff>738188</xdr:colOff>
      <xdr:row>12</xdr:row>
      <xdr:rowOff>39687</xdr:rowOff>
    </xdr:from>
    <xdr:to>
      <xdr:col>0</xdr:col>
      <xdr:colOff>1441332</xdr:colOff>
      <xdr:row>12</xdr:row>
      <xdr:rowOff>759687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408B5134-263F-81DF-C272-33BF6469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188" y="8159750"/>
          <a:ext cx="703144" cy="720000"/>
        </a:xfrm>
        <a:prstGeom prst="rect">
          <a:avLst/>
        </a:prstGeom>
      </xdr:spPr>
    </xdr:pic>
    <xdr:clientData/>
  </xdr:twoCellAnchor>
  <xdr:twoCellAnchor>
    <xdr:from>
      <xdr:col>0</xdr:col>
      <xdr:colOff>777875</xdr:colOff>
      <xdr:row>13</xdr:row>
      <xdr:rowOff>23812</xdr:rowOff>
    </xdr:from>
    <xdr:to>
      <xdr:col>0</xdr:col>
      <xdr:colOff>1438573</xdr:colOff>
      <xdr:row>13</xdr:row>
      <xdr:rowOff>743812</xdr:rowOff>
    </xdr:to>
    <xdr:pic>
      <xdr:nvPicPr>
        <xdr:cNvPr id="26" name="Picture 25" descr="A picture containing case, accessory&#10;&#10;Description automatically generated">
          <a:extLst>
            <a:ext uri="{FF2B5EF4-FFF2-40B4-BE49-F238E27FC236}">
              <a16:creationId xmlns:a16="http://schemas.microsoft.com/office/drawing/2014/main" xmlns="" id="{BEB949AE-C176-2790-CE03-2A0BA94BD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875" y="8921750"/>
          <a:ext cx="660698" cy="720000"/>
        </a:xfrm>
        <a:prstGeom prst="rect">
          <a:avLst/>
        </a:prstGeom>
      </xdr:spPr>
    </xdr:pic>
    <xdr:clientData/>
  </xdr:twoCellAnchor>
  <xdr:twoCellAnchor>
    <xdr:from>
      <xdr:col>0</xdr:col>
      <xdr:colOff>785813</xdr:colOff>
      <xdr:row>14</xdr:row>
      <xdr:rowOff>39687</xdr:rowOff>
    </xdr:from>
    <xdr:to>
      <xdr:col>0</xdr:col>
      <xdr:colOff>1467439</xdr:colOff>
      <xdr:row>14</xdr:row>
      <xdr:rowOff>759687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B655CCE4-46F1-07F3-3D9A-8D3579911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5813" y="9715500"/>
          <a:ext cx="681626" cy="72000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15</xdr:row>
      <xdr:rowOff>39688</xdr:rowOff>
    </xdr:from>
    <xdr:to>
      <xdr:col>0</xdr:col>
      <xdr:colOff>1454071</xdr:colOff>
      <xdr:row>15</xdr:row>
      <xdr:rowOff>759688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5D1EA76-A5D2-B4C6-3270-C8EEE9A15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0493376"/>
          <a:ext cx="739696" cy="72000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16</xdr:row>
      <xdr:rowOff>39688</xdr:rowOff>
    </xdr:from>
    <xdr:to>
      <xdr:col>0</xdr:col>
      <xdr:colOff>1455283</xdr:colOff>
      <xdr:row>16</xdr:row>
      <xdr:rowOff>759688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C0967C02-31CA-1416-9C7B-FF6936C6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6" y="11271251"/>
          <a:ext cx="709157" cy="720000"/>
        </a:xfrm>
        <a:prstGeom prst="rect">
          <a:avLst/>
        </a:prstGeom>
      </xdr:spPr>
    </xdr:pic>
    <xdr:clientData/>
  </xdr:twoCellAnchor>
  <xdr:twoCellAnchor>
    <xdr:from>
      <xdr:col>0</xdr:col>
      <xdr:colOff>754063</xdr:colOff>
      <xdr:row>18</xdr:row>
      <xdr:rowOff>47625</xdr:rowOff>
    </xdr:from>
    <xdr:to>
      <xdr:col>0</xdr:col>
      <xdr:colOff>1385223</xdr:colOff>
      <xdr:row>18</xdr:row>
      <xdr:rowOff>767625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87B2A64-60CA-9614-D496-8CDC83485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63" y="12350750"/>
          <a:ext cx="631160" cy="720000"/>
        </a:xfrm>
        <a:prstGeom prst="rect">
          <a:avLst/>
        </a:prstGeom>
      </xdr:spPr>
    </xdr:pic>
    <xdr:clientData/>
  </xdr:twoCellAnchor>
  <xdr:twoCellAnchor>
    <xdr:from>
      <xdr:col>0</xdr:col>
      <xdr:colOff>777876</xdr:colOff>
      <xdr:row>19</xdr:row>
      <xdr:rowOff>39688</xdr:rowOff>
    </xdr:from>
    <xdr:to>
      <xdr:col>0</xdr:col>
      <xdr:colOff>1353350</xdr:colOff>
      <xdr:row>19</xdr:row>
      <xdr:rowOff>759688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F23F3A1-93A8-5E8C-92B1-CA0746F0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876" y="13120688"/>
          <a:ext cx="575474" cy="720000"/>
        </a:xfrm>
        <a:prstGeom prst="rect">
          <a:avLst/>
        </a:prstGeom>
      </xdr:spPr>
    </xdr:pic>
    <xdr:clientData/>
  </xdr:twoCellAnchor>
  <xdr:twoCellAnchor>
    <xdr:from>
      <xdr:col>0</xdr:col>
      <xdr:colOff>785813</xdr:colOff>
      <xdr:row>21</xdr:row>
      <xdr:rowOff>55562</xdr:rowOff>
    </xdr:from>
    <xdr:to>
      <xdr:col>0</xdr:col>
      <xdr:colOff>1419206</xdr:colOff>
      <xdr:row>22</xdr:row>
      <xdr:rowOff>2979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2768EBD7-9D0C-5D06-9014-E2FDB669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14208125"/>
          <a:ext cx="633393" cy="72000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</xdr:row>
      <xdr:rowOff>31750</xdr:rowOff>
    </xdr:from>
    <xdr:to>
      <xdr:col>0</xdr:col>
      <xdr:colOff>1415600</xdr:colOff>
      <xdr:row>22</xdr:row>
      <xdr:rowOff>751750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F88EB0F1-DC47-6A83-0A52-7DB39930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4962188"/>
          <a:ext cx="653599" cy="720000"/>
        </a:xfrm>
        <a:prstGeom prst="rect">
          <a:avLst/>
        </a:prstGeom>
      </xdr:spPr>
    </xdr:pic>
    <xdr:clientData/>
  </xdr:twoCellAnchor>
  <xdr:twoCellAnchor>
    <xdr:from>
      <xdr:col>0</xdr:col>
      <xdr:colOff>785813</xdr:colOff>
      <xdr:row>24</xdr:row>
      <xdr:rowOff>55562</xdr:rowOff>
    </xdr:from>
    <xdr:to>
      <xdr:col>0</xdr:col>
      <xdr:colOff>1402956</xdr:colOff>
      <xdr:row>25</xdr:row>
      <xdr:rowOff>2979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64B1C5E1-A36E-46A0-4CE4-0F08469A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16057562"/>
          <a:ext cx="617143" cy="720000"/>
        </a:xfrm>
        <a:prstGeom prst="rect">
          <a:avLst/>
        </a:prstGeom>
      </xdr:spPr>
    </xdr:pic>
    <xdr:clientData/>
  </xdr:twoCellAnchor>
  <xdr:twoCellAnchor>
    <xdr:from>
      <xdr:col>0</xdr:col>
      <xdr:colOff>754062</xdr:colOff>
      <xdr:row>25</xdr:row>
      <xdr:rowOff>15875</xdr:rowOff>
    </xdr:from>
    <xdr:to>
      <xdr:col>0</xdr:col>
      <xdr:colOff>1406049</xdr:colOff>
      <xdr:row>25</xdr:row>
      <xdr:rowOff>735875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29F447FC-6EE9-40B3-586E-5866F667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62" y="16795750"/>
          <a:ext cx="651987" cy="720000"/>
        </a:xfrm>
        <a:prstGeom prst="rect">
          <a:avLst/>
        </a:prstGeom>
      </xdr:spPr>
    </xdr:pic>
    <xdr:clientData/>
  </xdr:twoCellAnchor>
  <xdr:twoCellAnchor>
    <xdr:from>
      <xdr:col>0</xdr:col>
      <xdr:colOff>825501</xdr:colOff>
      <xdr:row>26</xdr:row>
      <xdr:rowOff>55562</xdr:rowOff>
    </xdr:from>
    <xdr:to>
      <xdr:col>0</xdr:col>
      <xdr:colOff>1415812</xdr:colOff>
      <xdr:row>27</xdr:row>
      <xdr:rowOff>2978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B48907AC-6E96-CD05-9C2D-B4F56925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1" y="17613312"/>
          <a:ext cx="590311" cy="720000"/>
        </a:xfrm>
        <a:prstGeom prst="rect">
          <a:avLst/>
        </a:prstGeom>
      </xdr:spPr>
    </xdr:pic>
    <xdr:clientData/>
  </xdr:twoCellAnchor>
  <xdr:twoCellAnchor>
    <xdr:from>
      <xdr:col>0</xdr:col>
      <xdr:colOff>849312</xdr:colOff>
      <xdr:row>27</xdr:row>
      <xdr:rowOff>47625</xdr:rowOff>
    </xdr:from>
    <xdr:to>
      <xdr:col>0</xdr:col>
      <xdr:colOff>1399954</xdr:colOff>
      <xdr:row>27</xdr:row>
      <xdr:rowOff>767625</xdr:rowOff>
    </xdr:to>
    <xdr:pic>
      <xdr:nvPicPr>
        <xdr:cNvPr id="41" name="Picture 40" descr="A red bag with a handle&#10;&#10;Description automatically generated">
          <a:extLst>
            <a:ext uri="{FF2B5EF4-FFF2-40B4-BE49-F238E27FC236}">
              <a16:creationId xmlns:a16="http://schemas.microsoft.com/office/drawing/2014/main" xmlns="" id="{6A930166-54A4-728D-2BF3-49BC547E4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9312" y="18383250"/>
          <a:ext cx="550642" cy="720000"/>
        </a:xfrm>
        <a:prstGeom prst="rect">
          <a:avLst/>
        </a:prstGeom>
      </xdr:spPr>
    </xdr:pic>
    <xdr:clientData/>
  </xdr:twoCellAnchor>
  <xdr:twoCellAnchor>
    <xdr:from>
      <xdr:col>0</xdr:col>
      <xdr:colOff>865187</xdr:colOff>
      <xdr:row>29</xdr:row>
      <xdr:rowOff>23812</xdr:rowOff>
    </xdr:from>
    <xdr:to>
      <xdr:col>0</xdr:col>
      <xdr:colOff>1403714</xdr:colOff>
      <xdr:row>29</xdr:row>
      <xdr:rowOff>743812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8056B056-9E67-5663-8A6B-60702B544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87" y="19431000"/>
          <a:ext cx="538527" cy="720000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30</xdr:row>
      <xdr:rowOff>39688</xdr:rowOff>
    </xdr:from>
    <xdr:to>
      <xdr:col>0</xdr:col>
      <xdr:colOff>1358823</xdr:colOff>
      <xdr:row>30</xdr:row>
      <xdr:rowOff>759688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61D86DF4-AFA2-5A29-5C6D-24E4A917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20224751"/>
          <a:ext cx="501573" cy="720000"/>
        </a:xfrm>
        <a:prstGeom prst="rect">
          <a:avLst/>
        </a:prstGeom>
      </xdr:spPr>
    </xdr:pic>
    <xdr:clientData/>
  </xdr:twoCellAnchor>
  <xdr:twoCellAnchor>
    <xdr:from>
      <xdr:col>0</xdr:col>
      <xdr:colOff>738187</xdr:colOff>
      <xdr:row>31</xdr:row>
      <xdr:rowOff>39687</xdr:rowOff>
    </xdr:from>
    <xdr:to>
      <xdr:col>0</xdr:col>
      <xdr:colOff>1518438</xdr:colOff>
      <xdr:row>31</xdr:row>
      <xdr:rowOff>759687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18CB56D0-E032-EBA1-8C28-E0E1B8E9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187" y="21002625"/>
          <a:ext cx="780251" cy="720000"/>
        </a:xfrm>
        <a:prstGeom prst="rect">
          <a:avLst/>
        </a:prstGeom>
      </xdr:spPr>
    </xdr:pic>
    <xdr:clientData/>
  </xdr:twoCellAnchor>
  <xdr:twoCellAnchor>
    <xdr:from>
      <xdr:col>0</xdr:col>
      <xdr:colOff>738189</xdr:colOff>
      <xdr:row>32</xdr:row>
      <xdr:rowOff>31750</xdr:rowOff>
    </xdr:from>
    <xdr:to>
      <xdr:col>0</xdr:col>
      <xdr:colOff>1505996</xdr:colOff>
      <xdr:row>32</xdr:row>
      <xdr:rowOff>751750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6CF7B3BE-D50D-28CA-12B5-30D986BA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189" y="21772563"/>
          <a:ext cx="767807" cy="720000"/>
        </a:xfrm>
        <a:prstGeom prst="rect">
          <a:avLst/>
        </a:prstGeom>
      </xdr:spPr>
    </xdr:pic>
    <xdr:clientData/>
  </xdr:twoCellAnchor>
  <xdr:twoCellAnchor>
    <xdr:from>
      <xdr:col>0</xdr:col>
      <xdr:colOff>785813</xdr:colOff>
      <xdr:row>33</xdr:row>
      <xdr:rowOff>31750</xdr:rowOff>
    </xdr:from>
    <xdr:to>
      <xdr:col>0</xdr:col>
      <xdr:colOff>1467439</xdr:colOff>
      <xdr:row>33</xdr:row>
      <xdr:rowOff>751750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3FB99515-9410-AD8F-CE30-EFA9668CC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5813" y="22550438"/>
          <a:ext cx="681626" cy="720000"/>
        </a:xfrm>
        <a:prstGeom prst="rect">
          <a:avLst/>
        </a:prstGeom>
      </xdr:spPr>
    </xdr:pic>
    <xdr:clientData/>
  </xdr:twoCellAnchor>
  <xdr:twoCellAnchor>
    <xdr:from>
      <xdr:col>0</xdr:col>
      <xdr:colOff>706438</xdr:colOff>
      <xdr:row>34</xdr:row>
      <xdr:rowOff>47625</xdr:rowOff>
    </xdr:from>
    <xdr:to>
      <xdr:col>0</xdr:col>
      <xdr:colOff>1476884</xdr:colOff>
      <xdr:row>34</xdr:row>
      <xdr:rowOff>767625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9E8909B7-0D08-CAB8-ABD4-709AA969C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438" y="23344188"/>
          <a:ext cx="770446" cy="720000"/>
        </a:xfrm>
        <a:prstGeom prst="rect">
          <a:avLst/>
        </a:prstGeom>
      </xdr:spPr>
    </xdr:pic>
    <xdr:clientData/>
  </xdr:twoCellAnchor>
  <xdr:twoCellAnchor>
    <xdr:from>
      <xdr:col>0</xdr:col>
      <xdr:colOff>777875</xdr:colOff>
      <xdr:row>35</xdr:row>
      <xdr:rowOff>31750</xdr:rowOff>
    </xdr:from>
    <xdr:to>
      <xdr:col>0</xdr:col>
      <xdr:colOff>1426127</xdr:colOff>
      <xdr:row>35</xdr:row>
      <xdr:rowOff>751750</xdr:rowOff>
    </xdr:to>
    <xdr:pic>
      <xdr:nvPicPr>
        <xdr:cNvPr id="50" name="Picture 49" descr="A light blue bag with a logo on it&#10;&#10;Description automatically generated">
          <a:extLst>
            <a:ext uri="{FF2B5EF4-FFF2-40B4-BE49-F238E27FC236}">
              <a16:creationId xmlns:a16="http://schemas.microsoft.com/office/drawing/2014/main" xmlns="" id="{A043FABB-92C5-451F-CD4F-BFB768DFB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875" y="24106188"/>
          <a:ext cx="648252" cy="720000"/>
        </a:xfrm>
        <a:prstGeom prst="rect">
          <a:avLst/>
        </a:prstGeom>
      </xdr:spPr>
    </xdr:pic>
    <xdr:clientData/>
  </xdr:twoCellAnchor>
  <xdr:twoCellAnchor>
    <xdr:from>
      <xdr:col>0</xdr:col>
      <xdr:colOff>722312</xdr:colOff>
      <xdr:row>36</xdr:row>
      <xdr:rowOff>55562</xdr:rowOff>
    </xdr:from>
    <xdr:to>
      <xdr:col>0</xdr:col>
      <xdr:colOff>1486037</xdr:colOff>
      <xdr:row>37</xdr:row>
      <xdr:rowOff>2979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423F6C3E-FC75-A56B-5E9C-0E2458CB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312" y="24907875"/>
          <a:ext cx="763725" cy="720000"/>
        </a:xfrm>
        <a:prstGeom prst="rect">
          <a:avLst/>
        </a:prstGeom>
      </xdr:spPr>
    </xdr:pic>
    <xdr:clientData/>
  </xdr:twoCellAnchor>
  <xdr:twoCellAnchor>
    <xdr:from>
      <xdr:col>0</xdr:col>
      <xdr:colOff>468314</xdr:colOff>
      <xdr:row>38</xdr:row>
      <xdr:rowOff>31750</xdr:rowOff>
    </xdr:from>
    <xdr:to>
      <xdr:col>0</xdr:col>
      <xdr:colOff>1986729</xdr:colOff>
      <xdr:row>38</xdr:row>
      <xdr:rowOff>751750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3E133984-F8E0-28B5-207A-1BF046132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314" y="25955625"/>
          <a:ext cx="1518415" cy="720000"/>
        </a:xfrm>
        <a:prstGeom prst="rect">
          <a:avLst/>
        </a:prstGeom>
      </xdr:spPr>
    </xdr:pic>
    <xdr:clientData/>
  </xdr:twoCellAnchor>
  <xdr:twoCellAnchor>
    <xdr:from>
      <xdr:col>0</xdr:col>
      <xdr:colOff>515937</xdr:colOff>
      <xdr:row>39</xdr:row>
      <xdr:rowOff>47625</xdr:rowOff>
    </xdr:from>
    <xdr:to>
      <xdr:col>0</xdr:col>
      <xdr:colOff>1955937</xdr:colOff>
      <xdr:row>39</xdr:row>
      <xdr:rowOff>767625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DA87150F-E504-A05C-F560-FDC29C0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37" y="26749375"/>
          <a:ext cx="1440000" cy="720000"/>
        </a:xfrm>
        <a:prstGeom prst="rect">
          <a:avLst/>
        </a:prstGeom>
      </xdr:spPr>
    </xdr:pic>
    <xdr:clientData/>
  </xdr:twoCellAnchor>
  <xdr:twoCellAnchor>
    <xdr:from>
      <xdr:col>0</xdr:col>
      <xdr:colOff>627062</xdr:colOff>
      <xdr:row>40</xdr:row>
      <xdr:rowOff>15875</xdr:rowOff>
    </xdr:from>
    <xdr:to>
      <xdr:col>0</xdr:col>
      <xdr:colOff>1816348</xdr:colOff>
      <xdr:row>40</xdr:row>
      <xdr:rowOff>735875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9BA2E46B-5AF5-B68E-2DD8-1A4196E6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62" y="27495500"/>
          <a:ext cx="1189286" cy="720000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41</xdr:row>
      <xdr:rowOff>15875</xdr:rowOff>
    </xdr:from>
    <xdr:to>
      <xdr:col>0</xdr:col>
      <xdr:colOff>2105476</xdr:colOff>
      <xdr:row>41</xdr:row>
      <xdr:rowOff>735875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6C79749F-8762-385F-60DB-F0E73D67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" y="28273375"/>
          <a:ext cx="1708601" cy="720000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42</xdr:row>
      <xdr:rowOff>31750</xdr:rowOff>
    </xdr:from>
    <xdr:to>
      <xdr:col>0</xdr:col>
      <xdr:colOff>2084125</xdr:colOff>
      <xdr:row>42</xdr:row>
      <xdr:rowOff>751750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6EC45AFB-6D22-1F1B-C698-FA3C767D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5" y="29067125"/>
          <a:ext cx="1623750" cy="720000"/>
        </a:xfrm>
        <a:prstGeom prst="rect">
          <a:avLst/>
        </a:prstGeom>
      </xdr:spPr>
    </xdr:pic>
    <xdr:clientData/>
  </xdr:twoCellAnchor>
  <xdr:twoCellAnchor>
    <xdr:from>
      <xdr:col>0</xdr:col>
      <xdr:colOff>603252</xdr:colOff>
      <xdr:row>43</xdr:row>
      <xdr:rowOff>23812</xdr:rowOff>
    </xdr:from>
    <xdr:to>
      <xdr:col>0</xdr:col>
      <xdr:colOff>1977419</xdr:colOff>
      <xdr:row>43</xdr:row>
      <xdr:rowOff>743812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AFD3EA75-3BA7-90A9-A7B5-1E041EEC1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2488"/>
        <a:stretch/>
      </xdr:blipFill>
      <xdr:spPr>
        <a:xfrm>
          <a:off x="603252" y="29837062"/>
          <a:ext cx="1374167" cy="72000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44</xdr:row>
      <xdr:rowOff>39688</xdr:rowOff>
    </xdr:from>
    <xdr:to>
      <xdr:col>0</xdr:col>
      <xdr:colOff>2002549</xdr:colOff>
      <xdr:row>44</xdr:row>
      <xdr:rowOff>759688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A701D149-B43A-D38B-EF30-0FD608DC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5" y="30630813"/>
          <a:ext cx="1446924" cy="720000"/>
        </a:xfrm>
        <a:prstGeom prst="rect">
          <a:avLst/>
        </a:prstGeom>
      </xdr:spPr>
    </xdr:pic>
    <xdr:clientData/>
  </xdr:twoCellAnchor>
  <xdr:twoCellAnchor>
    <xdr:from>
      <xdr:col>0</xdr:col>
      <xdr:colOff>500063</xdr:colOff>
      <xdr:row>45</xdr:row>
      <xdr:rowOff>31750</xdr:rowOff>
    </xdr:from>
    <xdr:to>
      <xdr:col>0</xdr:col>
      <xdr:colOff>2135137</xdr:colOff>
      <xdr:row>45</xdr:row>
      <xdr:rowOff>751750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B38DFA63-E8D3-6F91-63A4-7FCD9576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3" y="31400750"/>
          <a:ext cx="1635074" cy="720000"/>
        </a:xfrm>
        <a:prstGeom prst="rect">
          <a:avLst/>
        </a:prstGeom>
      </xdr:spPr>
    </xdr:pic>
    <xdr:clientData/>
  </xdr:twoCellAnchor>
  <xdr:twoCellAnchor>
    <xdr:from>
      <xdr:col>0</xdr:col>
      <xdr:colOff>484187</xdr:colOff>
      <xdr:row>46</xdr:row>
      <xdr:rowOff>47625</xdr:rowOff>
    </xdr:from>
    <xdr:to>
      <xdr:col>0</xdr:col>
      <xdr:colOff>2093387</xdr:colOff>
      <xdr:row>46</xdr:row>
      <xdr:rowOff>767625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B20CA2BA-5688-A959-3D59-2DC40ECF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187" y="32194500"/>
          <a:ext cx="1609200" cy="720000"/>
        </a:xfrm>
        <a:prstGeom prst="rect">
          <a:avLst/>
        </a:prstGeom>
      </xdr:spPr>
    </xdr:pic>
    <xdr:clientData/>
  </xdr:twoCellAnchor>
  <xdr:twoCellAnchor>
    <xdr:from>
      <xdr:col>0</xdr:col>
      <xdr:colOff>635000</xdr:colOff>
      <xdr:row>47</xdr:row>
      <xdr:rowOff>31750</xdr:rowOff>
    </xdr:from>
    <xdr:to>
      <xdr:col>0</xdr:col>
      <xdr:colOff>2031363</xdr:colOff>
      <xdr:row>47</xdr:row>
      <xdr:rowOff>751750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83C3E6BF-0673-6179-C79F-229D217E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32956500"/>
          <a:ext cx="1396363" cy="720000"/>
        </a:xfrm>
        <a:prstGeom prst="rect">
          <a:avLst/>
        </a:prstGeom>
      </xdr:spPr>
    </xdr:pic>
    <xdr:clientData/>
  </xdr:twoCellAnchor>
  <xdr:twoCellAnchor>
    <xdr:from>
      <xdr:col>0</xdr:col>
      <xdr:colOff>555626</xdr:colOff>
      <xdr:row>48</xdr:row>
      <xdr:rowOff>23812</xdr:rowOff>
    </xdr:from>
    <xdr:to>
      <xdr:col>0</xdr:col>
      <xdr:colOff>2099507</xdr:colOff>
      <xdr:row>48</xdr:row>
      <xdr:rowOff>743812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8090E03D-A538-041F-335B-6C8DE467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6" y="33726437"/>
          <a:ext cx="1543881" cy="720000"/>
        </a:xfrm>
        <a:prstGeom prst="rect">
          <a:avLst/>
        </a:prstGeom>
      </xdr:spPr>
    </xdr:pic>
    <xdr:clientData/>
  </xdr:twoCellAnchor>
  <xdr:twoCellAnchor>
    <xdr:from>
      <xdr:col>0</xdr:col>
      <xdr:colOff>452437</xdr:colOff>
      <xdr:row>49</xdr:row>
      <xdr:rowOff>31750</xdr:rowOff>
    </xdr:from>
    <xdr:to>
      <xdr:col>0</xdr:col>
      <xdr:colOff>2215619</xdr:colOff>
      <xdr:row>49</xdr:row>
      <xdr:rowOff>751750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D598B710-71A2-F3C7-B196-0F175948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7" y="34512250"/>
          <a:ext cx="1763182" cy="72000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50</xdr:row>
      <xdr:rowOff>47625</xdr:rowOff>
    </xdr:from>
    <xdr:to>
      <xdr:col>0</xdr:col>
      <xdr:colOff>2230452</xdr:colOff>
      <xdr:row>50</xdr:row>
      <xdr:rowOff>767625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49BF7FC-56DA-40E8-A26B-6DD747DA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" y="35306000"/>
          <a:ext cx="1643077" cy="720000"/>
        </a:xfrm>
        <a:prstGeom prst="rect">
          <a:avLst/>
        </a:prstGeom>
      </xdr:spPr>
    </xdr:pic>
    <xdr:clientData/>
  </xdr:twoCellAnchor>
  <xdr:twoCellAnchor>
    <xdr:from>
      <xdr:col>0</xdr:col>
      <xdr:colOff>579439</xdr:colOff>
      <xdr:row>51</xdr:row>
      <xdr:rowOff>47625</xdr:rowOff>
    </xdr:from>
    <xdr:to>
      <xdr:col>0</xdr:col>
      <xdr:colOff>2172166</xdr:colOff>
      <xdr:row>51</xdr:row>
      <xdr:rowOff>767625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7ED02B6-A9EC-6C15-E1BE-593B5655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439" y="36083875"/>
          <a:ext cx="1592727" cy="72000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52</xdr:row>
      <xdr:rowOff>23812</xdr:rowOff>
    </xdr:from>
    <xdr:to>
      <xdr:col>0</xdr:col>
      <xdr:colOff>2003691</xdr:colOff>
      <xdr:row>52</xdr:row>
      <xdr:rowOff>743812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FEF60246-23B9-3830-1F3D-1E53A262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" y="36837937"/>
          <a:ext cx="1416316" cy="720000"/>
        </a:xfrm>
        <a:prstGeom prst="rect">
          <a:avLst/>
        </a:prstGeom>
      </xdr:spPr>
    </xdr:pic>
    <xdr:clientData/>
  </xdr:twoCellAnchor>
  <xdr:twoCellAnchor>
    <xdr:from>
      <xdr:col>0</xdr:col>
      <xdr:colOff>775230</xdr:colOff>
      <xdr:row>54</xdr:row>
      <xdr:rowOff>5292</xdr:rowOff>
    </xdr:from>
    <xdr:to>
      <xdr:col>0</xdr:col>
      <xdr:colOff>1492869</xdr:colOff>
      <xdr:row>54</xdr:row>
      <xdr:rowOff>725292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AA9B092C-5619-98FC-83A6-FD6F67E4D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230" y="37681959"/>
          <a:ext cx="717639" cy="720000"/>
        </a:xfrm>
        <a:prstGeom prst="rect">
          <a:avLst/>
        </a:prstGeom>
      </xdr:spPr>
    </xdr:pic>
    <xdr:clientData/>
  </xdr:twoCellAnchor>
  <xdr:twoCellAnchor>
    <xdr:from>
      <xdr:col>0</xdr:col>
      <xdr:colOff>791105</xdr:colOff>
      <xdr:row>54</xdr:row>
      <xdr:rowOff>769938</xdr:rowOff>
    </xdr:from>
    <xdr:to>
      <xdr:col>0</xdr:col>
      <xdr:colOff>1495453</xdr:colOff>
      <xdr:row>55</xdr:row>
      <xdr:rowOff>717355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ECDE0C5E-7206-A054-055C-9662E4226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105" y="38446605"/>
          <a:ext cx="704348" cy="720000"/>
        </a:xfrm>
        <a:prstGeom prst="rect">
          <a:avLst/>
        </a:prstGeom>
      </xdr:spPr>
    </xdr:pic>
    <xdr:clientData/>
  </xdr:twoCellAnchor>
  <xdr:twoCellAnchor>
    <xdr:from>
      <xdr:col>0</xdr:col>
      <xdr:colOff>804334</xdr:colOff>
      <xdr:row>56</xdr:row>
      <xdr:rowOff>42334</xdr:rowOff>
    </xdr:from>
    <xdr:to>
      <xdr:col>0</xdr:col>
      <xdr:colOff>1538686</xdr:colOff>
      <xdr:row>56</xdr:row>
      <xdr:rowOff>762334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A25D5649-27F8-D857-9439-B240D9A1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4" y="39264167"/>
          <a:ext cx="734352" cy="72000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56</xdr:row>
      <xdr:rowOff>867834</xdr:rowOff>
    </xdr:from>
    <xdr:to>
      <xdr:col>0</xdr:col>
      <xdr:colOff>1573178</xdr:colOff>
      <xdr:row>57</xdr:row>
      <xdr:rowOff>698834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B2547C9B-99D4-A9B8-6D6E-08E1CC80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40089667"/>
          <a:ext cx="779428" cy="720000"/>
        </a:xfrm>
        <a:prstGeom prst="rect">
          <a:avLst/>
        </a:prstGeom>
      </xdr:spPr>
    </xdr:pic>
    <xdr:clientData/>
  </xdr:twoCellAnchor>
  <xdr:twoCellAnchor>
    <xdr:from>
      <xdr:col>0</xdr:col>
      <xdr:colOff>793751</xdr:colOff>
      <xdr:row>58</xdr:row>
      <xdr:rowOff>10584</xdr:rowOff>
    </xdr:from>
    <xdr:to>
      <xdr:col>0</xdr:col>
      <xdr:colOff>1567869</xdr:colOff>
      <xdr:row>58</xdr:row>
      <xdr:rowOff>730584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18112D38-EA1D-0B0C-397F-41223633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1" y="40894001"/>
          <a:ext cx="774118" cy="72000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60</xdr:row>
      <xdr:rowOff>63501</xdr:rowOff>
    </xdr:from>
    <xdr:to>
      <xdr:col>0</xdr:col>
      <xdr:colOff>1629098</xdr:colOff>
      <xdr:row>61</xdr:row>
      <xdr:rowOff>10917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B40B81A1-A46E-6E3F-D92C-746983FB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2015834"/>
          <a:ext cx="867097" cy="720000"/>
        </a:xfrm>
        <a:prstGeom prst="rect">
          <a:avLst/>
        </a:prstGeom>
      </xdr:spPr>
    </xdr:pic>
    <xdr:clientData/>
  </xdr:twoCellAnchor>
  <xdr:twoCellAnchor>
    <xdr:from>
      <xdr:col>0</xdr:col>
      <xdr:colOff>814917</xdr:colOff>
      <xdr:row>62</xdr:row>
      <xdr:rowOff>52917</xdr:rowOff>
    </xdr:from>
    <xdr:to>
      <xdr:col>0</xdr:col>
      <xdr:colOff>1623989</xdr:colOff>
      <xdr:row>63</xdr:row>
      <xdr:rowOff>334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D00B5197-04F9-D131-4252-F7CC6AB90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7" y="43074167"/>
          <a:ext cx="809072" cy="720000"/>
        </a:xfrm>
        <a:prstGeom prst="rect">
          <a:avLst/>
        </a:prstGeom>
      </xdr:spPr>
    </xdr:pic>
    <xdr:clientData/>
  </xdr:twoCellAnchor>
  <xdr:twoCellAnchor>
    <xdr:from>
      <xdr:col>0</xdr:col>
      <xdr:colOff>814916</xdr:colOff>
      <xdr:row>63</xdr:row>
      <xdr:rowOff>42333</xdr:rowOff>
    </xdr:from>
    <xdr:to>
      <xdr:col>0</xdr:col>
      <xdr:colOff>1601324</xdr:colOff>
      <xdr:row>63</xdr:row>
      <xdr:rowOff>762333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4C090DA-A137-6000-5436-65FAACC7F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6" y="43836166"/>
          <a:ext cx="786408" cy="720000"/>
        </a:xfrm>
        <a:prstGeom prst="rect">
          <a:avLst/>
        </a:prstGeom>
      </xdr:spPr>
    </xdr:pic>
    <xdr:clientData/>
  </xdr:twoCellAnchor>
  <xdr:twoCellAnchor>
    <xdr:from>
      <xdr:col>0</xdr:col>
      <xdr:colOff>804335</xdr:colOff>
      <xdr:row>64</xdr:row>
      <xdr:rowOff>42334</xdr:rowOff>
    </xdr:from>
    <xdr:to>
      <xdr:col>0</xdr:col>
      <xdr:colOff>1585085</xdr:colOff>
      <xdr:row>64</xdr:row>
      <xdr:rowOff>762334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750AC783-406A-BA74-0980-FAD0B7953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5" y="44608751"/>
          <a:ext cx="780750" cy="720000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65</xdr:row>
      <xdr:rowOff>42333</xdr:rowOff>
    </xdr:from>
    <xdr:to>
      <xdr:col>0</xdr:col>
      <xdr:colOff>1595278</xdr:colOff>
      <xdr:row>65</xdr:row>
      <xdr:rowOff>762333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5017B246-FA56-FF5A-736B-0F96C529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45381333"/>
          <a:ext cx="769778" cy="720000"/>
        </a:xfrm>
        <a:prstGeom prst="rect">
          <a:avLst/>
        </a:prstGeom>
      </xdr:spPr>
    </xdr:pic>
    <xdr:clientData/>
  </xdr:twoCellAnchor>
  <xdr:twoCellAnchor>
    <xdr:from>
      <xdr:col>0</xdr:col>
      <xdr:colOff>783167</xdr:colOff>
      <xdr:row>66</xdr:row>
      <xdr:rowOff>31750</xdr:rowOff>
    </xdr:from>
    <xdr:to>
      <xdr:col>0</xdr:col>
      <xdr:colOff>1677943</xdr:colOff>
      <xdr:row>66</xdr:row>
      <xdr:rowOff>751750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2C974567-9BD5-5608-C133-592DBEF0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67" y="46143333"/>
          <a:ext cx="894776" cy="720000"/>
        </a:xfrm>
        <a:prstGeom prst="rect">
          <a:avLst/>
        </a:prstGeom>
      </xdr:spPr>
    </xdr:pic>
    <xdr:clientData/>
  </xdr:twoCellAnchor>
  <xdr:twoCellAnchor>
    <xdr:from>
      <xdr:col>0</xdr:col>
      <xdr:colOff>814917</xdr:colOff>
      <xdr:row>67</xdr:row>
      <xdr:rowOff>42333</xdr:rowOff>
    </xdr:from>
    <xdr:to>
      <xdr:col>0</xdr:col>
      <xdr:colOff>1688031</xdr:colOff>
      <xdr:row>67</xdr:row>
      <xdr:rowOff>762333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D1D8F0E-96D8-968D-D568-8CAB24577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7" y="46926500"/>
          <a:ext cx="873114" cy="720000"/>
        </a:xfrm>
        <a:prstGeom prst="rect">
          <a:avLst/>
        </a:prstGeom>
      </xdr:spPr>
    </xdr:pic>
    <xdr:clientData/>
  </xdr:twoCellAnchor>
  <xdr:twoCellAnchor>
    <xdr:from>
      <xdr:col>0</xdr:col>
      <xdr:colOff>836083</xdr:colOff>
      <xdr:row>68</xdr:row>
      <xdr:rowOff>21166</xdr:rowOff>
    </xdr:from>
    <xdr:to>
      <xdr:col>0</xdr:col>
      <xdr:colOff>1676396</xdr:colOff>
      <xdr:row>68</xdr:row>
      <xdr:rowOff>741166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FFC1DE4-E0C5-489E-9862-A19CDEDB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3" y="47677916"/>
          <a:ext cx="840313" cy="720000"/>
        </a:xfrm>
        <a:prstGeom prst="rect">
          <a:avLst/>
        </a:prstGeom>
      </xdr:spPr>
    </xdr:pic>
    <xdr:clientData/>
  </xdr:twoCellAnchor>
  <xdr:twoCellAnchor>
    <xdr:from>
      <xdr:col>0</xdr:col>
      <xdr:colOff>804334</xdr:colOff>
      <xdr:row>69</xdr:row>
      <xdr:rowOff>42333</xdr:rowOff>
    </xdr:from>
    <xdr:to>
      <xdr:col>0</xdr:col>
      <xdr:colOff>1678355</xdr:colOff>
      <xdr:row>69</xdr:row>
      <xdr:rowOff>762333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B2C3868F-3610-7DCD-9DDD-9F9B18CD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4" y="48471666"/>
          <a:ext cx="874021" cy="720000"/>
        </a:xfrm>
        <a:prstGeom prst="rect">
          <a:avLst/>
        </a:prstGeom>
      </xdr:spPr>
    </xdr:pic>
    <xdr:clientData/>
  </xdr:twoCellAnchor>
  <xdr:twoCellAnchor>
    <xdr:from>
      <xdr:col>0</xdr:col>
      <xdr:colOff>814917</xdr:colOff>
      <xdr:row>71</xdr:row>
      <xdr:rowOff>52917</xdr:rowOff>
    </xdr:from>
    <xdr:to>
      <xdr:col>0</xdr:col>
      <xdr:colOff>1769063</xdr:colOff>
      <xdr:row>72</xdr:row>
      <xdr:rowOff>334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2EEE8960-357D-F4D1-FBA8-61B33E12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7" y="49551167"/>
          <a:ext cx="954146" cy="720000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72</xdr:row>
      <xdr:rowOff>42333</xdr:rowOff>
    </xdr:from>
    <xdr:to>
      <xdr:col>0</xdr:col>
      <xdr:colOff>1754902</xdr:colOff>
      <xdr:row>72</xdr:row>
      <xdr:rowOff>762333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8B06AB31-9BA9-D909-95E4-795CF56D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50313166"/>
          <a:ext cx="929402" cy="720000"/>
        </a:xfrm>
        <a:prstGeom prst="rect">
          <a:avLst/>
        </a:prstGeom>
      </xdr:spPr>
    </xdr:pic>
    <xdr:clientData/>
  </xdr:twoCellAnchor>
  <xdr:twoCellAnchor>
    <xdr:from>
      <xdr:col>0</xdr:col>
      <xdr:colOff>783167</xdr:colOff>
      <xdr:row>73</xdr:row>
      <xdr:rowOff>21166</xdr:rowOff>
    </xdr:from>
    <xdr:to>
      <xdr:col>0</xdr:col>
      <xdr:colOff>1807435</xdr:colOff>
      <xdr:row>73</xdr:row>
      <xdr:rowOff>741166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3C9261EB-469D-E164-ED3E-A0579C4AE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67" y="51064583"/>
          <a:ext cx="1024268" cy="720000"/>
        </a:xfrm>
        <a:prstGeom prst="rect">
          <a:avLst/>
        </a:prstGeom>
      </xdr:spPr>
    </xdr:pic>
    <xdr:clientData/>
  </xdr:twoCellAnchor>
  <xdr:twoCellAnchor>
    <xdr:from>
      <xdr:col>0</xdr:col>
      <xdr:colOff>817035</xdr:colOff>
      <xdr:row>75</xdr:row>
      <xdr:rowOff>52917</xdr:rowOff>
    </xdr:from>
    <xdr:to>
      <xdr:col>0</xdr:col>
      <xdr:colOff>1665098</xdr:colOff>
      <xdr:row>76</xdr:row>
      <xdr:rowOff>333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E02D89E3-FA33-5DAE-D3EF-C2922784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035" y="52275317"/>
          <a:ext cx="848063" cy="722116"/>
        </a:xfrm>
        <a:prstGeom prst="rect">
          <a:avLst/>
        </a:prstGeom>
      </xdr:spPr>
    </xdr:pic>
    <xdr:clientData/>
  </xdr:twoCellAnchor>
  <xdr:twoCellAnchor>
    <xdr:from>
      <xdr:col>0</xdr:col>
      <xdr:colOff>838201</xdr:colOff>
      <xdr:row>76</xdr:row>
      <xdr:rowOff>42334</xdr:rowOff>
    </xdr:from>
    <xdr:to>
      <xdr:col>0</xdr:col>
      <xdr:colOff>1689908</xdr:colOff>
      <xdr:row>76</xdr:row>
      <xdr:rowOff>762334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BC85F08F-26AA-D612-2837-0F449423B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53039434"/>
          <a:ext cx="851707" cy="72000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77</xdr:row>
      <xdr:rowOff>31750</xdr:rowOff>
    </xdr:from>
    <xdr:to>
      <xdr:col>0</xdr:col>
      <xdr:colOff>1732746</xdr:colOff>
      <xdr:row>77</xdr:row>
      <xdr:rowOff>751750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B465C7D6-3623-6C09-10CC-7C1DD675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53803550"/>
          <a:ext cx="894546" cy="720000"/>
        </a:xfrm>
        <a:prstGeom prst="rect">
          <a:avLst/>
        </a:prstGeom>
      </xdr:spPr>
    </xdr:pic>
    <xdr:clientData/>
  </xdr:twoCellAnchor>
  <xdr:twoCellAnchor>
    <xdr:from>
      <xdr:col>0</xdr:col>
      <xdr:colOff>848783</xdr:colOff>
      <xdr:row>78</xdr:row>
      <xdr:rowOff>52916</xdr:rowOff>
    </xdr:from>
    <xdr:to>
      <xdr:col>0</xdr:col>
      <xdr:colOff>1704056</xdr:colOff>
      <xdr:row>79</xdr:row>
      <xdr:rowOff>332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609EA021-9865-9E19-FCC1-C7B731B3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783" y="54599416"/>
          <a:ext cx="855273" cy="722116"/>
        </a:xfrm>
        <a:prstGeom prst="rect">
          <a:avLst/>
        </a:prstGeom>
      </xdr:spPr>
    </xdr:pic>
    <xdr:clientData/>
  </xdr:twoCellAnchor>
  <xdr:twoCellAnchor>
    <xdr:from>
      <xdr:col>0</xdr:col>
      <xdr:colOff>836085</xdr:colOff>
      <xdr:row>80</xdr:row>
      <xdr:rowOff>42334</xdr:rowOff>
    </xdr:from>
    <xdr:to>
      <xdr:col>0</xdr:col>
      <xdr:colOff>1612036</xdr:colOff>
      <xdr:row>80</xdr:row>
      <xdr:rowOff>762334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41A22C3E-1435-DFC4-D132-CA2B51F1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5" y="55541334"/>
          <a:ext cx="775951" cy="720000"/>
        </a:xfrm>
        <a:prstGeom prst="rect">
          <a:avLst/>
        </a:prstGeom>
      </xdr:spPr>
    </xdr:pic>
    <xdr:clientData/>
  </xdr:twoCellAnchor>
  <xdr:twoCellAnchor>
    <xdr:from>
      <xdr:col>0</xdr:col>
      <xdr:colOff>850900</xdr:colOff>
      <xdr:row>81</xdr:row>
      <xdr:rowOff>63500</xdr:rowOff>
    </xdr:from>
    <xdr:to>
      <xdr:col>0</xdr:col>
      <xdr:colOff>1548723</xdr:colOff>
      <xdr:row>82</xdr:row>
      <xdr:rowOff>8800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654F4401-7E48-F20B-7443-C43D27B7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56451500"/>
          <a:ext cx="697823" cy="720000"/>
        </a:xfrm>
        <a:prstGeom prst="rect">
          <a:avLst/>
        </a:prstGeom>
      </xdr:spPr>
    </xdr:pic>
    <xdr:clientData/>
  </xdr:twoCellAnchor>
  <xdr:twoCellAnchor>
    <xdr:from>
      <xdr:col>0</xdr:col>
      <xdr:colOff>901700</xdr:colOff>
      <xdr:row>82</xdr:row>
      <xdr:rowOff>38100</xdr:rowOff>
    </xdr:from>
    <xdr:to>
      <xdr:col>0</xdr:col>
      <xdr:colOff>1566641</xdr:colOff>
      <xdr:row>82</xdr:row>
      <xdr:rowOff>758100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494D5E2A-C864-E561-19B6-7E3C7F75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57200800"/>
          <a:ext cx="664941" cy="720000"/>
        </a:xfrm>
        <a:prstGeom prst="rect">
          <a:avLst/>
        </a:prstGeom>
      </xdr:spPr>
    </xdr:pic>
    <xdr:clientData/>
  </xdr:twoCellAnchor>
  <xdr:twoCellAnchor>
    <xdr:from>
      <xdr:col>0</xdr:col>
      <xdr:colOff>901700</xdr:colOff>
      <xdr:row>83</xdr:row>
      <xdr:rowOff>38100</xdr:rowOff>
    </xdr:from>
    <xdr:to>
      <xdr:col>0</xdr:col>
      <xdr:colOff>1572094</xdr:colOff>
      <xdr:row>83</xdr:row>
      <xdr:rowOff>758100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48BF2ABF-03F3-577B-F018-4966CDE6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57975500"/>
          <a:ext cx="670394" cy="720000"/>
        </a:xfrm>
        <a:prstGeom prst="rect">
          <a:avLst/>
        </a:prstGeom>
      </xdr:spPr>
    </xdr:pic>
    <xdr:clientData/>
  </xdr:twoCellAnchor>
  <xdr:twoCellAnchor>
    <xdr:from>
      <xdr:col>0</xdr:col>
      <xdr:colOff>901700</xdr:colOff>
      <xdr:row>84</xdr:row>
      <xdr:rowOff>25400</xdr:rowOff>
    </xdr:from>
    <xdr:to>
      <xdr:col>0</xdr:col>
      <xdr:colOff>1602714</xdr:colOff>
      <xdr:row>84</xdr:row>
      <xdr:rowOff>745400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492FFEFD-27F8-C0E2-4F85-D3B6A300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58737500"/>
          <a:ext cx="701014" cy="720000"/>
        </a:xfrm>
        <a:prstGeom prst="rect">
          <a:avLst/>
        </a:prstGeom>
      </xdr:spPr>
    </xdr:pic>
    <xdr:clientData/>
  </xdr:twoCellAnchor>
  <xdr:twoCellAnchor>
    <xdr:from>
      <xdr:col>0</xdr:col>
      <xdr:colOff>889001</xdr:colOff>
      <xdr:row>86</xdr:row>
      <xdr:rowOff>38100</xdr:rowOff>
    </xdr:from>
    <xdr:to>
      <xdr:col>0</xdr:col>
      <xdr:colOff>1674842</xdr:colOff>
      <xdr:row>86</xdr:row>
      <xdr:rowOff>758100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213DCF12-00E0-B83B-B190-EF87CF27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59817000"/>
          <a:ext cx="785841" cy="720000"/>
        </a:xfrm>
        <a:prstGeom prst="rect">
          <a:avLst/>
        </a:prstGeom>
      </xdr:spPr>
    </xdr:pic>
    <xdr:clientData/>
  </xdr:twoCellAnchor>
  <xdr:twoCellAnchor>
    <xdr:from>
      <xdr:col>0</xdr:col>
      <xdr:colOff>927100</xdr:colOff>
      <xdr:row>87</xdr:row>
      <xdr:rowOff>38100</xdr:rowOff>
    </xdr:from>
    <xdr:to>
      <xdr:col>0</xdr:col>
      <xdr:colOff>1651323</xdr:colOff>
      <xdr:row>87</xdr:row>
      <xdr:rowOff>758100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210C331D-6E36-AAAE-3B45-0528BC3F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60591700"/>
          <a:ext cx="724223" cy="720000"/>
        </a:xfrm>
        <a:prstGeom prst="rect">
          <a:avLst/>
        </a:prstGeom>
      </xdr:spPr>
    </xdr:pic>
    <xdr:clientData/>
  </xdr:twoCellAnchor>
  <xdr:twoCellAnchor>
    <xdr:from>
      <xdr:col>0</xdr:col>
      <xdr:colOff>901700</xdr:colOff>
      <xdr:row>88</xdr:row>
      <xdr:rowOff>25400</xdr:rowOff>
    </xdr:from>
    <xdr:to>
      <xdr:col>0</xdr:col>
      <xdr:colOff>1640162</xdr:colOff>
      <xdr:row>88</xdr:row>
      <xdr:rowOff>745400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F0BBA6BD-BB35-0B81-B09B-B629619A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61353700"/>
          <a:ext cx="738462" cy="720000"/>
        </a:xfrm>
        <a:prstGeom prst="rect">
          <a:avLst/>
        </a:prstGeom>
      </xdr:spPr>
    </xdr:pic>
    <xdr:clientData/>
  </xdr:twoCellAnchor>
  <xdr:twoCellAnchor>
    <xdr:from>
      <xdr:col>0</xdr:col>
      <xdr:colOff>863600</xdr:colOff>
      <xdr:row>89</xdr:row>
      <xdr:rowOff>38100</xdr:rowOff>
    </xdr:from>
    <xdr:to>
      <xdr:col>0</xdr:col>
      <xdr:colOff>1639785</xdr:colOff>
      <xdr:row>89</xdr:row>
      <xdr:rowOff>758100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71918518-D6EE-0129-E79D-1DE54B9E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62141100"/>
          <a:ext cx="776185" cy="72000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90</xdr:row>
      <xdr:rowOff>38100</xdr:rowOff>
    </xdr:from>
    <xdr:to>
      <xdr:col>0</xdr:col>
      <xdr:colOff>1609000</xdr:colOff>
      <xdr:row>90</xdr:row>
      <xdr:rowOff>758100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38449D32-3DB7-C4FE-BD46-C5F3AD592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62915800"/>
          <a:ext cx="720000" cy="7200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92</xdr:row>
      <xdr:rowOff>12700</xdr:rowOff>
    </xdr:from>
    <xdr:to>
      <xdr:col>0</xdr:col>
      <xdr:colOff>2026376</xdr:colOff>
      <xdr:row>92</xdr:row>
      <xdr:rowOff>732700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57B04F02-DD93-A855-CE76-01DF99D14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63957200"/>
          <a:ext cx="1454876" cy="72000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93</xdr:row>
      <xdr:rowOff>25400</xdr:rowOff>
    </xdr:from>
    <xdr:to>
      <xdr:col>0</xdr:col>
      <xdr:colOff>1945744</xdr:colOff>
      <xdr:row>93</xdr:row>
      <xdr:rowOff>745400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62A8105D-3954-249C-7FAA-5D5BAC97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64744600"/>
          <a:ext cx="1247244" cy="72000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94</xdr:row>
      <xdr:rowOff>50800</xdr:rowOff>
    </xdr:from>
    <xdr:to>
      <xdr:col>0</xdr:col>
      <xdr:colOff>1877400</xdr:colOff>
      <xdr:row>94</xdr:row>
      <xdr:rowOff>770800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EE79C2D4-F419-6C08-04C3-268BEBA71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65544700"/>
          <a:ext cx="1344000" cy="720000"/>
        </a:xfrm>
        <a:prstGeom prst="rect">
          <a:avLst/>
        </a:prstGeom>
      </xdr:spPr>
    </xdr:pic>
    <xdr:clientData/>
  </xdr:twoCellAnchor>
  <xdr:twoCellAnchor>
    <xdr:from>
      <xdr:col>0</xdr:col>
      <xdr:colOff>508001</xdr:colOff>
      <xdr:row>95</xdr:row>
      <xdr:rowOff>25400</xdr:rowOff>
    </xdr:from>
    <xdr:to>
      <xdr:col>0</xdr:col>
      <xdr:colOff>1945110</xdr:colOff>
      <xdr:row>95</xdr:row>
      <xdr:rowOff>745400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D27BC6FE-001B-04C5-6F6A-E1627551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66294000"/>
          <a:ext cx="1437109" cy="720000"/>
        </a:xfrm>
        <a:prstGeom prst="rect">
          <a:avLst/>
        </a:prstGeom>
      </xdr:spPr>
    </xdr:pic>
    <xdr:clientData/>
  </xdr:twoCellAnchor>
  <xdr:twoCellAnchor>
    <xdr:from>
      <xdr:col>0</xdr:col>
      <xdr:colOff>863601</xdr:colOff>
      <xdr:row>97</xdr:row>
      <xdr:rowOff>50800</xdr:rowOff>
    </xdr:from>
    <xdr:to>
      <xdr:col>0</xdr:col>
      <xdr:colOff>1666542</xdr:colOff>
      <xdr:row>97</xdr:row>
      <xdr:rowOff>770800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E9528EC-4FBC-B5BA-B7A5-E15A9AD4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1" y="67386200"/>
          <a:ext cx="802941" cy="720000"/>
        </a:xfrm>
        <a:prstGeom prst="rect">
          <a:avLst/>
        </a:prstGeom>
      </xdr:spPr>
    </xdr:pic>
    <xdr:clientData/>
  </xdr:twoCellAnchor>
  <xdr:twoCellAnchor>
    <xdr:from>
      <xdr:col>0</xdr:col>
      <xdr:colOff>838201</xdr:colOff>
      <xdr:row>98</xdr:row>
      <xdr:rowOff>12700</xdr:rowOff>
    </xdr:from>
    <xdr:to>
      <xdr:col>0</xdr:col>
      <xdr:colOff>1616210</xdr:colOff>
      <xdr:row>98</xdr:row>
      <xdr:rowOff>732700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4B2AB114-FED6-6930-8118-1526FE1F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68122800"/>
          <a:ext cx="778009" cy="72000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99</xdr:row>
      <xdr:rowOff>25400</xdr:rowOff>
    </xdr:from>
    <xdr:to>
      <xdr:col>0</xdr:col>
      <xdr:colOff>1650550</xdr:colOff>
      <xdr:row>99</xdr:row>
      <xdr:rowOff>745400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C36A06D-11E6-EF91-1676-A888CC11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8910200"/>
          <a:ext cx="888550" cy="720000"/>
        </a:xfrm>
        <a:prstGeom prst="rect">
          <a:avLst/>
        </a:prstGeom>
      </xdr:spPr>
    </xdr:pic>
    <xdr:clientData/>
  </xdr:twoCellAnchor>
  <xdr:twoCellAnchor>
    <xdr:from>
      <xdr:col>0</xdr:col>
      <xdr:colOff>749300</xdr:colOff>
      <xdr:row>100</xdr:row>
      <xdr:rowOff>38100</xdr:rowOff>
    </xdr:from>
    <xdr:to>
      <xdr:col>0</xdr:col>
      <xdr:colOff>1599708</xdr:colOff>
      <xdr:row>100</xdr:row>
      <xdr:rowOff>758100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7076693D-FF98-38FD-D105-4FD5FA23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69697600"/>
          <a:ext cx="850408" cy="720000"/>
        </a:xfrm>
        <a:prstGeom prst="rect">
          <a:avLst/>
        </a:prstGeom>
      </xdr:spPr>
    </xdr:pic>
    <xdr:clientData/>
  </xdr:twoCellAnchor>
  <xdr:twoCellAnchor>
    <xdr:from>
      <xdr:col>0</xdr:col>
      <xdr:colOff>812800</xdr:colOff>
      <xdr:row>101</xdr:row>
      <xdr:rowOff>12700</xdr:rowOff>
    </xdr:from>
    <xdr:to>
      <xdr:col>0</xdr:col>
      <xdr:colOff>1605115</xdr:colOff>
      <xdr:row>101</xdr:row>
      <xdr:rowOff>732700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B0A59ABD-8872-5A80-B050-DC4D77C4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0446900"/>
          <a:ext cx="792315" cy="720000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102</xdr:row>
      <xdr:rowOff>50800</xdr:rowOff>
    </xdr:from>
    <xdr:to>
      <xdr:col>0</xdr:col>
      <xdr:colOff>1635296</xdr:colOff>
      <xdr:row>102</xdr:row>
      <xdr:rowOff>770800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CE3D6E7F-73D4-E312-7D5D-F0689733B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71259700"/>
          <a:ext cx="809796" cy="720000"/>
        </a:xfrm>
        <a:prstGeom prst="rect">
          <a:avLst/>
        </a:prstGeom>
      </xdr:spPr>
    </xdr:pic>
    <xdr:clientData/>
  </xdr:twoCellAnchor>
  <xdr:twoCellAnchor>
    <xdr:from>
      <xdr:col>0</xdr:col>
      <xdr:colOff>787400</xdr:colOff>
      <xdr:row>103</xdr:row>
      <xdr:rowOff>38100</xdr:rowOff>
    </xdr:from>
    <xdr:to>
      <xdr:col>0</xdr:col>
      <xdr:colOff>1658488</xdr:colOff>
      <xdr:row>103</xdr:row>
      <xdr:rowOff>758100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958017F9-B1DB-994C-4011-CF557AE68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72021700"/>
          <a:ext cx="871088" cy="720000"/>
        </a:xfrm>
        <a:prstGeom prst="rect">
          <a:avLst/>
        </a:prstGeom>
      </xdr:spPr>
    </xdr:pic>
    <xdr:clientData/>
  </xdr:twoCellAnchor>
  <xdr:twoCellAnchor>
    <xdr:from>
      <xdr:col>0</xdr:col>
      <xdr:colOff>812800</xdr:colOff>
      <xdr:row>104</xdr:row>
      <xdr:rowOff>38100</xdr:rowOff>
    </xdr:from>
    <xdr:to>
      <xdr:col>0</xdr:col>
      <xdr:colOff>1662546</xdr:colOff>
      <xdr:row>104</xdr:row>
      <xdr:rowOff>758100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C97EAE6E-F0B3-9B45-85B9-9B082D24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2796400"/>
          <a:ext cx="849746" cy="720000"/>
        </a:xfrm>
        <a:prstGeom prst="rect">
          <a:avLst/>
        </a:prstGeom>
      </xdr:spPr>
    </xdr:pic>
    <xdr:clientData/>
  </xdr:twoCellAnchor>
  <xdr:twoCellAnchor>
    <xdr:from>
      <xdr:col>0</xdr:col>
      <xdr:colOff>812800</xdr:colOff>
      <xdr:row>105</xdr:row>
      <xdr:rowOff>25400</xdr:rowOff>
    </xdr:from>
    <xdr:to>
      <xdr:col>0</xdr:col>
      <xdr:colOff>1644250</xdr:colOff>
      <xdr:row>105</xdr:row>
      <xdr:rowOff>745400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4C33B9BE-5AD8-6862-2DB8-78C6D4B3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3558400"/>
          <a:ext cx="831450" cy="720000"/>
        </a:xfrm>
        <a:prstGeom prst="rect">
          <a:avLst/>
        </a:prstGeom>
      </xdr:spPr>
    </xdr:pic>
    <xdr:clientData/>
  </xdr:twoCellAnchor>
  <xdr:twoCellAnchor>
    <xdr:from>
      <xdr:col>0</xdr:col>
      <xdr:colOff>774700</xdr:colOff>
      <xdr:row>106</xdr:row>
      <xdr:rowOff>25400</xdr:rowOff>
    </xdr:from>
    <xdr:to>
      <xdr:col>0</xdr:col>
      <xdr:colOff>1573162</xdr:colOff>
      <xdr:row>106</xdr:row>
      <xdr:rowOff>745400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F7C6DAB0-A102-65BE-F10E-595C417A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75107800"/>
          <a:ext cx="798462" cy="720000"/>
        </a:xfrm>
        <a:prstGeom prst="rect">
          <a:avLst/>
        </a:prstGeom>
      </xdr:spPr>
    </xdr:pic>
    <xdr:clientData/>
  </xdr:twoCellAnchor>
  <xdr:twoCellAnchor>
    <xdr:from>
      <xdr:col>0</xdr:col>
      <xdr:colOff>774700</xdr:colOff>
      <xdr:row>107</xdr:row>
      <xdr:rowOff>25400</xdr:rowOff>
    </xdr:from>
    <xdr:to>
      <xdr:col>0</xdr:col>
      <xdr:colOff>1642720</xdr:colOff>
      <xdr:row>107</xdr:row>
      <xdr:rowOff>745400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593CC456-1BB9-9902-B453-0D8022F8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75107800"/>
          <a:ext cx="86802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tabSelected="1" zoomScale="90" zoomScaleNormal="90" workbookViewId="0">
      <selection activeCell="D3" sqref="D3:D110"/>
    </sheetView>
  </sheetViews>
  <sheetFormatPr defaultColWidth="8.875" defaultRowHeight="14.25"/>
  <cols>
    <col min="1" max="1" width="42.375" style="4" customWidth="1"/>
    <col min="2" max="2" width="21.875" style="4" customWidth="1"/>
    <col min="3" max="3" width="25.125" style="4" customWidth="1"/>
    <col min="4" max="4" width="20.75" style="20" customWidth="1"/>
    <col min="5" max="6" width="21.5" style="21" customWidth="1"/>
    <col min="7" max="7" width="18.125" style="20" customWidth="1"/>
    <col min="8" max="9" width="20.75" style="21" customWidth="1"/>
    <col min="10" max="16384" width="8.875" style="4"/>
  </cols>
  <sheetData>
    <row r="1" spans="1:9" ht="15">
      <c r="A1" s="1" t="s">
        <v>138</v>
      </c>
      <c r="B1" s="1" t="s">
        <v>139</v>
      </c>
      <c r="C1" s="1" t="s">
        <v>140</v>
      </c>
      <c r="D1" s="2" t="s">
        <v>141</v>
      </c>
      <c r="E1" s="3" t="s">
        <v>142</v>
      </c>
      <c r="F1" s="3" t="s">
        <v>145</v>
      </c>
      <c r="G1" s="24" t="s">
        <v>10</v>
      </c>
      <c r="H1" s="22" t="s">
        <v>143</v>
      </c>
      <c r="I1" s="22" t="s">
        <v>144</v>
      </c>
    </row>
    <row r="2" spans="1:9" ht="27" customHeight="1">
      <c r="A2" s="5" t="s">
        <v>13</v>
      </c>
      <c r="B2" s="6"/>
      <c r="C2" s="6"/>
      <c r="D2" s="7"/>
      <c r="E2" s="8"/>
      <c r="F2" s="8"/>
      <c r="G2" s="25"/>
      <c r="H2" s="19"/>
      <c r="I2" s="19"/>
    </row>
    <row r="3" spans="1:9" ht="68.650000000000006" customHeight="1">
      <c r="A3" s="9"/>
      <c r="B3" s="10" t="s">
        <v>14</v>
      </c>
      <c r="C3" s="10" t="s">
        <v>15</v>
      </c>
      <c r="D3" s="11">
        <v>9</v>
      </c>
      <c r="E3" s="12">
        <v>295</v>
      </c>
      <c r="F3" s="12">
        <f>E3/2.61</f>
        <v>113.02681992337165</v>
      </c>
      <c r="G3" s="26"/>
      <c r="H3" s="13">
        <f>G3*E3</f>
        <v>0</v>
      </c>
      <c r="I3" s="13">
        <f>+G3*F3</f>
        <v>0</v>
      </c>
    </row>
    <row r="4" spans="1:9" ht="65.650000000000006" customHeight="1">
      <c r="A4" s="9"/>
      <c r="B4" s="10" t="s">
        <v>16</v>
      </c>
      <c r="C4" s="10" t="s">
        <v>17</v>
      </c>
      <c r="D4" s="11">
        <v>5</v>
      </c>
      <c r="E4" s="12">
        <v>295</v>
      </c>
      <c r="F4" s="12">
        <f t="shared" ref="F4:F67" si="0">E4/2.61</f>
        <v>113.02681992337165</v>
      </c>
      <c r="G4" s="26"/>
      <c r="H4" s="13">
        <f>G4*E4</f>
        <v>0</v>
      </c>
      <c r="I4" s="13">
        <f t="shared" ref="I4:I67" si="1">+G4*F4</f>
        <v>0</v>
      </c>
    </row>
    <row r="5" spans="1:9" ht="65.650000000000006" customHeight="1">
      <c r="A5" s="9"/>
      <c r="B5" s="10" t="s">
        <v>18</v>
      </c>
      <c r="C5" s="10" t="s">
        <v>19</v>
      </c>
      <c r="D5" s="11">
        <v>8</v>
      </c>
      <c r="E5" s="12">
        <v>295</v>
      </c>
      <c r="F5" s="12">
        <f t="shared" si="0"/>
        <v>113.02681992337165</v>
      </c>
      <c r="G5" s="26"/>
      <c r="H5" s="13">
        <f>G5*E5</f>
        <v>0</v>
      </c>
      <c r="I5" s="13">
        <f t="shared" si="1"/>
        <v>0</v>
      </c>
    </row>
    <row r="6" spans="1:9" ht="68.650000000000006" customHeight="1">
      <c r="A6" s="9"/>
      <c r="B6" s="10" t="s">
        <v>20</v>
      </c>
      <c r="C6" s="10" t="s">
        <v>21</v>
      </c>
      <c r="D6" s="11">
        <v>2</v>
      </c>
      <c r="E6" s="12">
        <v>295</v>
      </c>
      <c r="F6" s="12">
        <f t="shared" si="0"/>
        <v>113.02681992337165</v>
      </c>
      <c r="G6" s="26"/>
      <c r="H6" s="13">
        <f>G6*E6</f>
        <v>0</v>
      </c>
      <c r="I6" s="13">
        <f t="shared" si="1"/>
        <v>0</v>
      </c>
    </row>
    <row r="7" spans="1:9" ht="22.9" customHeight="1">
      <c r="A7" s="5" t="s">
        <v>22</v>
      </c>
      <c r="B7" s="6"/>
      <c r="C7" s="6"/>
      <c r="D7" s="7"/>
      <c r="E7" s="14"/>
      <c r="F7" s="14"/>
      <c r="G7" s="25"/>
      <c r="H7" s="19"/>
      <c r="I7" s="19"/>
    </row>
    <row r="8" spans="1:9" ht="61.15" customHeight="1">
      <c r="A8" s="9"/>
      <c r="B8" s="10" t="s">
        <v>23</v>
      </c>
      <c r="C8" s="10" t="s">
        <v>24</v>
      </c>
      <c r="D8" s="11">
        <v>8</v>
      </c>
      <c r="E8" s="12">
        <v>395</v>
      </c>
      <c r="F8" s="12">
        <f t="shared" si="0"/>
        <v>151.34099616858239</v>
      </c>
      <c r="G8" s="26"/>
      <c r="H8" s="13">
        <f t="shared" ref="H8:H17" si="2">G8*E8</f>
        <v>0</v>
      </c>
      <c r="I8" s="13">
        <f t="shared" si="1"/>
        <v>0</v>
      </c>
    </row>
    <row r="9" spans="1:9" ht="61.15" customHeight="1">
      <c r="A9" s="9"/>
      <c r="B9" s="10" t="s">
        <v>25</v>
      </c>
      <c r="C9" s="10" t="s">
        <v>15</v>
      </c>
      <c r="D9" s="11">
        <v>43</v>
      </c>
      <c r="E9" s="12">
        <v>475</v>
      </c>
      <c r="F9" s="12">
        <f t="shared" si="0"/>
        <v>181.99233716475098</v>
      </c>
      <c r="G9" s="26"/>
      <c r="H9" s="13">
        <f t="shared" si="2"/>
        <v>0</v>
      </c>
      <c r="I9" s="13">
        <f t="shared" si="1"/>
        <v>0</v>
      </c>
    </row>
    <row r="10" spans="1:9" ht="61.15" customHeight="1">
      <c r="A10" s="9"/>
      <c r="B10" s="10" t="s">
        <v>26</v>
      </c>
      <c r="C10" s="10" t="s">
        <v>27</v>
      </c>
      <c r="D10" s="11">
        <v>20</v>
      </c>
      <c r="E10" s="12">
        <v>275</v>
      </c>
      <c r="F10" s="12">
        <f t="shared" si="0"/>
        <v>105.3639846743295</v>
      </c>
      <c r="G10" s="26"/>
      <c r="H10" s="13">
        <f t="shared" si="2"/>
        <v>0</v>
      </c>
      <c r="I10" s="13">
        <f t="shared" si="1"/>
        <v>0</v>
      </c>
    </row>
    <row r="11" spans="1:9" ht="61.15" customHeight="1">
      <c r="A11" s="9"/>
      <c r="B11" s="10" t="s">
        <v>28</v>
      </c>
      <c r="C11" s="10" t="s">
        <v>21</v>
      </c>
      <c r="D11" s="11">
        <v>10</v>
      </c>
      <c r="E11" s="12">
        <v>275</v>
      </c>
      <c r="F11" s="12">
        <f t="shared" si="0"/>
        <v>105.3639846743295</v>
      </c>
      <c r="G11" s="26"/>
      <c r="H11" s="13">
        <f t="shared" si="2"/>
        <v>0</v>
      </c>
      <c r="I11" s="13">
        <f t="shared" si="1"/>
        <v>0</v>
      </c>
    </row>
    <row r="12" spans="1:9" ht="61.15" customHeight="1">
      <c r="A12" s="9"/>
      <c r="B12" s="10" t="s">
        <v>29</v>
      </c>
      <c r="C12" s="10" t="s">
        <v>30</v>
      </c>
      <c r="D12" s="11">
        <v>7</v>
      </c>
      <c r="E12" s="12">
        <v>395</v>
      </c>
      <c r="F12" s="12">
        <f t="shared" si="0"/>
        <v>151.34099616858239</v>
      </c>
      <c r="G12" s="26"/>
      <c r="H12" s="13">
        <f t="shared" si="2"/>
        <v>0</v>
      </c>
      <c r="I12" s="13">
        <f t="shared" si="1"/>
        <v>0</v>
      </c>
    </row>
    <row r="13" spans="1:9" ht="61.15" customHeight="1">
      <c r="A13" s="9"/>
      <c r="B13" s="10" t="s">
        <v>31</v>
      </c>
      <c r="C13" s="10" t="s">
        <v>32</v>
      </c>
      <c r="D13" s="11">
        <v>33</v>
      </c>
      <c r="E13" s="12">
        <v>395</v>
      </c>
      <c r="F13" s="12">
        <f t="shared" si="0"/>
        <v>151.34099616858239</v>
      </c>
      <c r="G13" s="26"/>
      <c r="H13" s="13">
        <f t="shared" si="2"/>
        <v>0</v>
      </c>
      <c r="I13" s="13">
        <f t="shared" si="1"/>
        <v>0</v>
      </c>
    </row>
    <row r="14" spans="1:9" ht="61.15" customHeight="1">
      <c r="A14" s="9"/>
      <c r="B14" s="10" t="s">
        <v>2</v>
      </c>
      <c r="C14" s="10" t="s">
        <v>19</v>
      </c>
      <c r="D14" s="11">
        <v>40</v>
      </c>
      <c r="E14" s="12">
        <v>395</v>
      </c>
      <c r="F14" s="12">
        <f t="shared" si="0"/>
        <v>151.34099616858239</v>
      </c>
      <c r="G14" s="26"/>
      <c r="H14" s="13">
        <f t="shared" si="2"/>
        <v>0</v>
      </c>
      <c r="I14" s="13">
        <f t="shared" si="1"/>
        <v>0</v>
      </c>
    </row>
    <row r="15" spans="1:9" ht="61.15" customHeight="1">
      <c r="A15" s="9"/>
      <c r="B15" s="10" t="s">
        <v>12</v>
      </c>
      <c r="C15" s="10" t="s">
        <v>33</v>
      </c>
      <c r="D15" s="11">
        <v>25</v>
      </c>
      <c r="E15" s="12">
        <v>395</v>
      </c>
      <c r="F15" s="12">
        <f t="shared" si="0"/>
        <v>151.34099616858239</v>
      </c>
      <c r="G15" s="26"/>
      <c r="H15" s="13">
        <f t="shared" si="2"/>
        <v>0</v>
      </c>
      <c r="I15" s="13">
        <f t="shared" si="1"/>
        <v>0</v>
      </c>
    </row>
    <row r="16" spans="1:9" ht="61.15" customHeight="1">
      <c r="A16" s="9"/>
      <c r="B16" s="10" t="s">
        <v>34</v>
      </c>
      <c r="C16" s="10" t="s">
        <v>17</v>
      </c>
      <c r="D16" s="11">
        <v>7</v>
      </c>
      <c r="E16" s="12">
        <v>475</v>
      </c>
      <c r="F16" s="12">
        <f t="shared" si="0"/>
        <v>181.99233716475098</v>
      </c>
      <c r="G16" s="26"/>
      <c r="H16" s="13">
        <f t="shared" si="2"/>
        <v>0</v>
      </c>
      <c r="I16" s="13">
        <f t="shared" si="1"/>
        <v>0</v>
      </c>
    </row>
    <row r="17" spans="1:9" ht="61.15" customHeight="1">
      <c r="A17" s="9"/>
      <c r="B17" s="10" t="s">
        <v>35</v>
      </c>
      <c r="C17" s="10" t="s">
        <v>36</v>
      </c>
      <c r="D17" s="11">
        <v>2</v>
      </c>
      <c r="E17" s="12">
        <v>475</v>
      </c>
      <c r="F17" s="12">
        <f t="shared" si="0"/>
        <v>181.99233716475098</v>
      </c>
      <c r="G17" s="26"/>
      <c r="H17" s="13">
        <f t="shared" si="2"/>
        <v>0</v>
      </c>
      <c r="I17" s="13">
        <f t="shared" si="1"/>
        <v>0</v>
      </c>
    </row>
    <row r="18" spans="1:9" ht="22.9" customHeight="1">
      <c r="A18" s="5" t="s">
        <v>37</v>
      </c>
      <c r="B18" s="6"/>
      <c r="C18" s="6"/>
      <c r="D18" s="7"/>
      <c r="E18" s="14"/>
      <c r="F18" s="14"/>
      <c r="G18" s="25"/>
      <c r="H18" s="19"/>
      <c r="I18" s="19"/>
    </row>
    <row r="19" spans="1:9" ht="61.15" customHeight="1">
      <c r="A19" s="9"/>
      <c r="B19" s="10" t="s">
        <v>38</v>
      </c>
      <c r="C19" s="10" t="s">
        <v>15</v>
      </c>
      <c r="D19" s="11">
        <v>9</v>
      </c>
      <c r="E19" s="12">
        <v>425</v>
      </c>
      <c r="F19" s="12">
        <f t="shared" si="0"/>
        <v>162.83524904214559</v>
      </c>
      <c r="G19" s="26"/>
      <c r="H19" s="13">
        <f>G19*E19</f>
        <v>0</v>
      </c>
      <c r="I19" s="13">
        <f t="shared" si="1"/>
        <v>0</v>
      </c>
    </row>
    <row r="20" spans="1:9" ht="61.15" customHeight="1">
      <c r="A20" s="9"/>
      <c r="B20" s="10" t="s">
        <v>39</v>
      </c>
      <c r="C20" s="10" t="s">
        <v>17</v>
      </c>
      <c r="D20" s="11">
        <v>2</v>
      </c>
      <c r="E20" s="12">
        <v>425</v>
      </c>
      <c r="F20" s="12">
        <f t="shared" si="0"/>
        <v>162.83524904214559</v>
      </c>
      <c r="G20" s="26"/>
      <c r="H20" s="13">
        <f>G20*E20</f>
        <v>0</v>
      </c>
      <c r="I20" s="13">
        <f t="shared" si="1"/>
        <v>0</v>
      </c>
    </row>
    <row r="21" spans="1:9" ht="22.9" customHeight="1">
      <c r="A21" s="5" t="s">
        <v>40</v>
      </c>
      <c r="B21" s="6"/>
      <c r="C21" s="6"/>
      <c r="D21" s="7"/>
      <c r="E21" s="14"/>
      <c r="F21" s="14"/>
      <c r="G21" s="25"/>
      <c r="H21" s="19"/>
      <c r="I21" s="19"/>
    </row>
    <row r="22" spans="1:9" ht="61.15" customHeight="1">
      <c r="A22" s="9"/>
      <c r="B22" s="10" t="s">
        <v>41</v>
      </c>
      <c r="C22" s="10" t="s">
        <v>15</v>
      </c>
      <c r="D22" s="11">
        <v>18</v>
      </c>
      <c r="E22" s="12">
        <v>595</v>
      </c>
      <c r="F22" s="12">
        <f t="shared" si="0"/>
        <v>227.96934865900386</v>
      </c>
      <c r="G22" s="26"/>
      <c r="H22" s="13">
        <f>G22*E22</f>
        <v>0</v>
      </c>
      <c r="I22" s="13">
        <f t="shared" si="1"/>
        <v>0</v>
      </c>
    </row>
    <row r="23" spans="1:9" ht="61.15" customHeight="1">
      <c r="A23" s="9"/>
      <c r="B23" s="10" t="s">
        <v>42</v>
      </c>
      <c r="C23" s="10" t="s">
        <v>43</v>
      </c>
      <c r="D23" s="11">
        <v>2</v>
      </c>
      <c r="E23" s="12">
        <v>650</v>
      </c>
      <c r="F23" s="12">
        <f t="shared" si="0"/>
        <v>249.04214559386975</v>
      </c>
      <c r="G23" s="26"/>
      <c r="H23" s="13">
        <f>G23*E23</f>
        <v>0</v>
      </c>
      <c r="I23" s="13">
        <f t="shared" si="1"/>
        <v>0</v>
      </c>
    </row>
    <row r="24" spans="1:9" ht="22.9" customHeight="1">
      <c r="A24" s="5" t="s">
        <v>9</v>
      </c>
      <c r="B24" s="6"/>
      <c r="C24" s="6"/>
      <c r="D24" s="7"/>
      <c r="E24" s="14"/>
      <c r="F24" s="14"/>
      <c r="G24" s="25"/>
      <c r="H24" s="19"/>
      <c r="I24" s="19"/>
    </row>
    <row r="25" spans="1:9" ht="61.15" customHeight="1">
      <c r="A25" s="9"/>
      <c r="B25" s="10" t="s">
        <v>44</v>
      </c>
      <c r="C25" s="10" t="s">
        <v>43</v>
      </c>
      <c r="D25" s="11">
        <v>2</v>
      </c>
      <c r="E25" s="12">
        <v>325</v>
      </c>
      <c r="F25" s="12">
        <f t="shared" si="0"/>
        <v>124.52107279693487</v>
      </c>
      <c r="G25" s="26"/>
      <c r="H25" s="13">
        <f>G25*E25</f>
        <v>0</v>
      </c>
      <c r="I25" s="13">
        <f t="shared" si="1"/>
        <v>0</v>
      </c>
    </row>
    <row r="26" spans="1:9" ht="61.15" customHeight="1">
      <c r="A26" s="9"/>
      <c r="B26" s="10" t="s">
        <v>8</v>
      </c>
      <c r="C26" s="10" t="s">
        <v>45</v>
      </c>
      <c r="D26" s="11">
        <v>19</v>
      </c>
      <c r="E26" s="12">
        <v>695</v>
      </c>
      <c r="F26" s="12">
        <f t="shared" si="0"/>
        <v>266.28352490421457</v>
      </c>
      <c r="G26" s="26"/>
      <c r="H26" s="13">
        <f>G26*E26</f>
        <v>0</v>
      </c>
      <c r="I26" s="13">
        <f t="shared" si="1"/>
        <v>0</v>
      </c>
    </row>
    <row r="27" spans="1:9" ht="61.15" customHeight="1">
      <c r="A27" s="9"/>
      <c r="B27" s="10" t="s">
        <v>7</v>
      </c>
      <c r="C27" s="10" t="s">
        <v>19</v>
      </c>
      <c r="D27" s="11">
        <v>28</v>
      </c>
      <c r="E27" s="12">
        <v>695</v>
      </c>
      <c r="F27" s="12">
        <f t="shared" si="0"/>
        <v>266.28352490421457</v>
      </c>
      <c r="G27" s="26"/>
      <c r="H27" s="13">
        <f>G27*E27</f>
        <v>0</v>
      </c>
      <c r="I27" s="13">
        <f t="shared" si="1"/>
        <v>0</v>
      </c>
    </row>
    <row r="28" spans="1:9" ht="61.15" customHeight="1">
      <c r="A28" s="9"/>
      <c r="B28" s="10" t="s">
        <v>46</v>
      </c>
      <c r="C28" s="10" t="s">
        <v>33</v>
      </c>
      <c r="D28" s="11">
        <v>20</v>
      </c>
      <c r="E28" s="12">
        <v>695</v>
      </c>
      <c r="F28" s="12">
        <f t="shared" si="0"/>
        <v>266.28352490421457</v>
      </c>
      <c r="G28" s="26"/>
      <c r="H28" s="13">
        <f>G28*E28</f>
        <v>0</v>
      </c>
      <c r="I28" s="13">
        <f t="shared" si="1"/>
        <v>0</v>
      </c>
    </row>
    <row r="29" spans="1:9" ht="22.9" customHeight="1">
      <c r="A29" s="5" t="s">
        <v>6</v>
      </c>
      <c r="B29" s="6"/>
      <c r="C29" s="6"/>
      <c r="D29" s="7"/>
      <c r="E29" s="14"/>
      <c r="F29" s="14"/>
      <c r="G29" s="25"/>
      <c r="H29" s="19"/>
      <c r="I29" s="19"/>
    </row>
    <row r="30" spans="1:9" ht="61.15" customHeight="1">
      <c r="A30" s="9"/>
      <c r="B30" s="10" t="s">
        <v>47</v>
      </c>
      <c r="C30" s="10" t="s">
        <v>27</v>
      </c>
      <c r="D30" s="11">
        <v>12</v>
      </c>
      <c r="E30" s="12">
        <v>350</v>
      </c>
      <c r="F30" s="12">
        <f t="shared" si="0"/>
        <v>134.09961685823757</v>
      </c>
      <c r="G30" s="26"/>
      <c r="H30" s="13">
        <f t="shared" ref="H30:H37" si="3">G30*E30</f>
        <v>0</v>
      </c>
      <c r="I30" s="13">
        <f t="shared" si="1"/>
        <v>0</v>
      </c>
    </row>
    <row r="31" spans="1:9" ht="61.15" customHeight="1">
      <c r="A31" s="9"/>
      <c r="B31" s="10" t="s">
        <v>48</v>
      </c>
      <c r="C31" s="10" t="s">
        <v>21</v>
      </c>
      <c r="D31" s="11">
        <v>3</v>
      </c>
      <c r="E31" s="12">
        <v>350</v>
      </c>
      <c r="F31" s="12">
        <f t="shared" si="0"/>
        <v>134.09961685823757</v>
      </c>
      <c r="G31" s="26"/>
      <c r="H31" s="13">
        <f t="shared" si="3"/>
        <v>0</v>
      </c>
      <c r="I31" s="13">
        <f t="shared" si="1"/>
        <v>0</v>
      </c>
    </row>
    <row r="32" spans="1:9" ht="61.15" customHeight="1">
      <c r="A32" s="9"/>
      <c r="B32" s="10" t="s">
        <v>5</v>
      </c>
      <c r="C32" s="10" t="s">
        <v>45</v>
      </c>
      <c r="D32" s="11">
        <v>79</v>
      </c>
      <c r="E32" s="12">
        <v>550</v>
      </c>
      <c r="F32" s="12">
        <f t="shared" si="0"/>
        <v>210.727969348659</v>
      </c>
      <c r="G32" s="26"/>
      <c r="H32" s="13">
        <f t="shared" si="3"/>
        <v>0</v>
      </c>
      <c r="I32" s="13">
        <f t="shared" si="1"/>
        <v>0</v>
      </c>
    </row>
    <row r="33" spans="1:9" ht="61.15" customHeight="1">
      <c r="A33" s="9"/>
      <c r="B33" s="10" t="s">
        <v>4</v>
      </c>
      <c r="C33" s="10" t="s">
        <v>19</v>
      </c>
      <c r="D33" s="11">
        <v>80</v>
      </c>
      <c r="E33" s="12">
        <v>550</v>
      </c>
      <c r="F33" s="12">
        <f t="shared" si="0"/>
        <v>210.727969348659</v>
      </c>
      <c r="G33" s="26"/>
      <c r="H33" s="13">
        <f t="shared" si="3"/>
        <v>0</v>
      </c>
      <c r="I33" s="13">
        <f t="shared" si="1"/>
        <v>0</v>
      </c>
    </row>
    <row r="34" spans="1:9" ht="61.15" customHeight="1">
      <c r="A34" s="9"/>
      <c r="B34" s="10" t="s">
        <v>3</v>
      </c>
      <c r="C34" s="10" t="s">
        <v>33</v>
      </c>
      <c r="D34" s="11">
        <v>17</v>
      </c>
      <c r="E34" s="12">
        <v>550</v>
      </c>
      <c r="F34" s="12">
        <f t="shared" si="0"/>
        <v>210.727969348659</v>
      </c>
      <c r="G34" s="26"/>
      <c r="H34" s="13">
        <f t="shared" si="3"/>
        <v>0</v>
      </c>
      <c r="I34" s="13">
        <f t="shared" si="1"/>
        <v>0</v>
      </c>
    </row>
    <row r="35" spans="1:9" ht="61.15" customHeight="1">
      <c r="A35" s="9"/>
      <c r="B35" s="10" t="s">
        <v>49</v>
      </c>
      <c r="C35" s="10" t="s">
        <v>21</v>
      </c>
      <c r="D35" s="11">
        <v>7</v>
      </c>
      <c r="E35" s="12">
        <v>550</v>
      </c>
      <c r="F35" s="12">
        <f t="shared" si="0"/>
        <v>210.727969348659</v>
      </c>
      <c r="G35" s="26"/>
      <c r="H35" s="13">
        <f t="shared" si="3"/>
        <v>0</v>
      </c>
      <c r="I35" s="13">
        <f t="shared" si="1"/>
        <v>0</v>
      </c>
    </row>
    <row r="36" spans="1:9" ht="61.15" customHeight="1">
      <c r="A36" s="9"/>
      <c r="B36" s="10" t="s">
        <v>50</v>
      </c>
      <c r="C36" s="10" t="s">
        <v>51</v>
      </c>
      <c r="D36" s="11">
        <v>11</v>
      </c>
      <c r="E36" s="12">
        <v>550</v>
      </c>
      <c r="F36" s="12">
        <f t="shared" si="0"/>
        <v>210.727969348659</v>
      </c>
      <c r="G36" s="26"/>
      <c r="H36" s="13">
        <f t="shared" si="3"/>
        <v>0</v>
      </c>
      <c r="I36" s="13">
        <f t="shared" si="1"/>
        <v>0</v>
      </c>
    </row>
    <row r="37" spans="1:9" ht="61.15" customHeight="1">
      <c r="A37" s="9"/>
      <c r="B37" s="10" t="s">
        <v>52</v>
      </c>
      <c r="C37" s="10" t="s">
        <v>53</v>
      </c>
      <c r="D37" s="11">
        <v>10</v>
      </c>
      <c r="E37" s="12">
        <v>295</v>
      </c>
      <c r="F37" s="12">
        <f t="shared" si="0"/>
        <v>113.02681992337165</v>
      </c>
      <c r="G37" s="26"/>
      <c r="H37" s="13">
        <f t="shared" si="3"/>
        <v>0</v>
      </c>
      <c r="I37" s="13">
        <f t="shared" si="1"/>
        <v>0</v>
      </c>
    </row>
    <row r="38" spans="1:9" ht="22.9" customHeight="1">
      <c r="A38" s="5" t="s">
        <v>54</v>
      </c>
      <c r="B38" s="6"/>
      <c r="C38" s="6"/>
      <c r="D38" s="7"/>
      <c r="E38" s="14"/>
      <c r="F38" s="14"/>
      <c r="G38" s="25"/>
      <c r="H38" s="19"/>
      <c r="I38" s="19"/>
    </row>
    <row r="39" spans="1:9" ht="61.15" customHeight="1">
      <c r="A39" s="9"/>
      <c r="B39" s="10" t="s">
        <v>55</v>
      </c>
      <c r="C39" s="10" t="s">
        <v>56</v>
      </c>
      <c r="D39" s="11">
        <v>19</v>
      </c>
      <c r="E39" s="12">
        <v>275</v>
      </c>
      <c r="F39" s="12">
        <f t="shared" si="0"/>
        <v>105.3639846743295</v>
      </c>
      <c r="G39" s="26"/>
      <c r="H39" s="13">
        <f t="shared" ref="H39:H53" si="4">G39*E39</f>
        <v>0</v>
      </c>
      <c r="I39" s="13">
        <f t="shared" si="1"/>
        <v>0</v>
      </c>
    </row>
    <row r="40" spans="1:9" ht="61.15" customHeight="1">
      <c r="A40" s="9"/>
      <c r="B40" s="10" t="s">
        <v>57</v>
      </c>
      <c r="C40" s="10" t="s">
        <v>43</v>
      </c>
      <c r="D40" s="11">
        <v>12</v>
      </c>
      <c r="E40" s="12">
        <v>275</v>
      </c>
      <c r="F40" s="12">
        <f t="shared" si="0"/>
        <v>105.3639846743295</v>
      </c>
      <c r="G40" s="26"/>
      <c r="H40" s="13">
        <f t="shared" si="4"/>
        <v>0</v>
      </c>
      <c r="I40" s="13">
        <f t="shared" si="1"/>
        <v>0</v>
      </c>
    </row>
    <row r="41" spans="1:9" ht="61.15" customHeight="1">
      <c r="A41" s="9"/>
      <c r="B41" s="10" t="s">
        <v>58</v>
      </c>
      <c r="C41" s="10" t="s">
        <v>27</v>
      </c>
      <c r="D41" s="11">
        <v>16</v>
      </c>
      <c r="E41" s="12">
        <v>225</v>
      </c>
      <c r="F41" s="12">
        <f t="shared" si="0"/>
        <v>86.206896551724142</v>
      </c>
      <c r="G41" s="26"/>
      <c r="H41" s="13">
        <f t="shared" si="4"/>
        <v>0</v>
      </c>
      <c r="I41" s="13">
        <f t="shared" si="1"/>
        <v>0</v>
      </c>
    </row>
    <row r="42" spans="1:9" ht="61.15" customHeight="1">
      <c r="A42" s="9"/>
      <c r="B42" s="10" t="s">
        <v>59</v>
      </c>
      <c r="C42" s="10" t="s">
        <v>15</v>
      </c>
      <c r="D42" s="11">
        <v>115</v>
      </c>
      <c r="E42" s="12">
        <v>225</v>
      </c>
      <c r="F42" s="12">
        <f t="shared" si="0"/>
        <v>86.206896551724142</v>
      </c>
      <c r="G42" s="26"/>
      <c r="H42" s="13">
        <f t="shared" si="4"/>
        <v>0</v>
      </c>
      <c r="I42" s="13">
        <f t="shared" si="1"/>
        <v>0</v>
      </c>
    </row>
    <row r="43" spans="1:9" ht="61.15" customHeight="1">
      <c r="A43" s="9"/>
      <c r="B43" s="10" t="s">
        <v>60</v>
      </c>
      <c r="C43" s="10" t="s">
        <v>19</v>
      </c>
      <c r="D43" s="11">
        <v>20</v>
      </c>
      <c r="E43" s="12">
        <v>225</v>
      </c>
      <c r="F43" s="12">
        <f t="shared" si="0"/>
        <v>86.206896551724142</v>
      </c>
      <c r="G43" s="26"/>
      <c r="H43" s="13">
        <f t="shared" si="4"/>
        <v>0</v>
      </c>
      <c r="I43" s="13">
        <f t="shared" si="1"/>
        <v>0</v>
      </c>
    </row>
    <row r="44" spans="1:9" ht="61.15" customHeight="1">
      <c r="A44" s="9"/>
      <c r="B44" s="10" t="s">
        <v>61</v>
      </c>
      <c r="C44" s="10" t="s">
        <v>62</v>
      </c>
      <c r="D44" s="11">
        <v>1</v>
      </c>
      <c r="E44" s="12">
        <v>225</v>
      </c>
      <c r="F44" s="12">
        <f t="shared" si="0"/>
        <v>86.206896551724142</v>
      </c>
      <c r="G44" s="26"/>
      <c r="H44" s="13">
        <f t="shared" si="4"/>
        <v>0</v>
      </c>
      <c r="I44" s="13">
        <f t="shared" si="1"/>
        <v>0</v>
      </c>
    </row>
    <row r="45" spans="1:9" ht="61.15" customHeight="1">
      <c r="A45" s="9"/>
      <c r="B45" s="10" t="s">
        <v>63</v>
      </c>
      <c r="C45" s="10" t="s">
        <v>64</v>
      </c>
      <c r="D45" s="11">
        <v>43</v>
      </c>
      <c r="E45" s="12">
        <v>225</v>
      </c>
      <c r="F45" s="12">
        <f t="shared" si="0"/>
        <v>86.206896551724142</v>
      </c>
      <c r="G45" s="26"/>
      <c r="H45" s="13">
        <f t="shared" si="4"/>
        <v>0</v>
      </c>
      <c r="I45" s="13">
        <f t="shared" si="1"/>
        <v>0</v>
      </c>
    </row>
    <row r="46" spans="1:9" ht="61.15" customHeight="1">
      <c r="A46" s="9"/>
      <c r="B46" s="10" t="s">
        <v>65</v>
      </c>
      <c r="C46" s="10" t="s">
        <v>66</v>
      </c>
      <c r="D46" s="11">
        <v>15</v>
      </c>
      <c r="E46" s="12">
        <v>225</v>
      </c>
      <c r="F46" s="12">
        <f t="shared" si="0"/>
        <v>86.206896551724142</v>
      </c>
      <c r="G46" s="26"/>
      <c r="H46" s="13">
        <f t="shared" si="4"/>
        <v>0</v>
      </c>
      <c r="I46" s="13">
        <f t="shared" si="1"/>
        <v>0</v>
      </c>
    </row>
    <row r="47" spans="1:9" ht="61.15" customHeight="1">
      <c r="A47" s="9"/>
      <c r="B47" s="10" t="s">
        <v>67</v>
      </c>
      <c r="C47" s="10" t="s">
        <v>68</v>
      </c>
      <c r="D47" s="11">
        <v>18</v>
      </c>
      <c r="E47" s="12">
        <v>225</v>
      </c>
      <c r="F47" s="12">
        <f t="shared" si="0"/>
        <v>86.206896551724142</v>
      </c>
      <c r="G47" s="26"/>
      <c r="H47" s="13">
        <f t="shared" si="4"/>
        <v>0</v>
      </c>
      <c r="I47" s="13">
        <f t="shared" si="1"/>
        <v>0</v>
      </c>
    </row>
    <row r="48" spans="1:9" ht="61.15" customHeight="1">
      <c r="A48" s="9"/>
      <c r="B48" s="10" t="s">
        <v>69</v>
      </c>
      <c r="C48" s="10" t="s">
        <v>70</v>
      </c>
      <c r="D48" s="11">
        <v>48</v>
      </c>
      <c r="E48" s="12">
        <v>225</v>
      </c>
      <c r="F48" s="12">
        <f t="shared" si="0"/>
        <v>86.206896551724142</v>
      </c>
      <c r="G48" s="26"/>
      <c r="H48" s="13">
        <f t="shared" si="4"/>
        <v>0</v>
      </c>
      <c r="I48" s="13">
        <f t="shared" si="1"/>
        <v>0</v>
      </c>
    </row>
    <row r="49" spans="1:9" ht="61.15" customHeight="1">
      <c r="A49" s="9"/>
      <c r="B49" s="10" t="s">
        <v>71</v>
      </c>
      <c r="C49" s="10" t="s">
        <v>21</v>
      </c>
      <c r="D49" s="11">
        <v>17</v>
      </c>
      <c r="E49" s="12">
        <v>225</v>
      </c>
      <c r="F49" s="12">
        <f t="shared" si="0"/>
        <v>86.206896551724142</v>
      </c>
      <c r="G49" s="26"/>
      <c r="H49" s="13">
        <f t="shared" si="4"/>
        <v>0</v>
      </c>
      <c r="I49" s="13">
        <f t="shared" si="1"/>
        <v>0</v>
      </c>
    </row>
    <row r="50" spans="1:9" ht="61.15" customHeight="1">
      <c r="A50" s="9"/>
      <c r="B50" s="10" t="s">
        <v>72</v>
      </c>
      <c r="C50" s="10" t="s">
        <v>73</v>
      </c>
      <c r="D50" s="11">
        <v>3</v>
      </c>
      <c r="E50" s="12">
        <v>225</v>
      </c>
      <c r="F50" s="12">
        <f t="shared" si="0"/>
        <v>86.206896551724142</v>
      </c>
      <c r="G50" s="26"/>
      <c r="H50" s="13">
        <f t="shared" si="4"/>
        <v>0</v>
      </c>
      <c r="I50" s="13">
        <f t="shared" si="1"/>
        <v>0</v>
      </c>
    </row>
    <row r="51" spans="1:9" ht="61.15" customHeight="1">
      <c r="A51" s="9"/>
      <c r="B51" s="10" t="s">
        <v>74</v>
      </c>
      <c r="C51" s="10" t="s">
        <v>75</v>
      </c>
      <c r="D51" s="11">
        <v>14</v>
      </c>
      <c r="E51" s="12">
        <v>225</v>
      </c>
      <c r="F51" s="12">
        <f t="shared" si="0"/>
        <v>86.206896551724142</v>
      </c>
      <c r="G51" s="26"/>
      <c r="H51" s="13">
        <f t="shared" si="4"/>
        <v>0</v>
      </c>
      <c r="I51" s="13">
        <f t="shared" si="1"/>
        <v>0</v>
      </c>
    </row>
    <row r="52" spans="1:9" ht="61.15" customHeight="1">
      <c r="A52" s="9"/>
      <c r="B52" s="10" t="s">
        <v>76</v>
      </c>
      <c r="C52" s="10" t="s">
        <v>45</v>
      </c>
      <c r="D52" s="11">
        <v>19</v>
      </c>
      <c r="E52" s="12">
        <v>225</v>
      </c>
      <c r="F52" s="12">
        <f t="shared" si="0"/>
        <v>86.206896551724142</v>
      </c>
      <c r="G52" s="26"/>
      <c r="H52" s="13">
        <f t="shared" si="4"/>
        <v>0</v>
      </c>
      <c r="I52" s="13">
        <f t="shared" si="1"/>
        <v>0</v>
      </c>
    </row>
    <row r="53" spans="1:9" ht="61.15" customHeight="1">
      <c r="A53" s="9"/>
      <c r="B53" s="10" t="s">
        <v>77</v>
      </c>
      <c r="C53" s="10" t="s">
        <v>78</v>
      </c>
      <c r="D53" s="11">
        <v>4</v>
      </c>
      <c r="E53" s="12">
        <v>225</v>
      </c>
      <c r="F53" s="12">
        <f t="shared" si="0"/>
        <v>86.206896551724142</v>
      </c>
      <c r="G53" s="26"/>
      <c r="H53" s="13">
        <f t="shared" si="4"/>
        <v>0</v>
      </c>
      <c r="I53" s="13">
        <f t="shared" si="1"/>
        <v>0</v>
      </c>
    </row>
    <row r="54" spans="1:9" ht="22.9" customHeight="1">
      <c r="A54" s="5" t="s">
        <v>79</v>
      </c>
      <c r="B54" s="6"/>
      <c r="C54" s="6"/>
      <c r="D54" s="7"/>
      <c r="E54" s="14"/>
      <c r="F54" s="14"/>
      <c r="G54" s="25"/>
      <c r="H54" s="19"/>
      <c r="I54" s="19"/>
    </row>
    <row r="55" spans="1:9" ht="61.15" customHeight="1">
      <c r="A55" s="9"/>
      <c r="B55" s="10" t="s">
        <v>80</v>
      </c>
      <c r="C55" s="10" t="s">
        <v>15</v>
      </c>
      <c r="D55" s="11">
        <v>33</v>
      </c>
      <c r="E55" s="12">
        <v>425</v>
      </c>
      <c r="F55" s="12">
        <f t="shared" si="0"/>
        <v>162.83524904214559</v>
      </c>
      <c r="G55" s="26"/>
      <c r="H55" s="13">
        <f>G55*E55</f>
        <v>0</v>
      </c>
      <c r="I55" s="13">
        <f t="shared" si="1"/>
        <v>0</v>
      </c>
    </row>
    <row r="56" spans="1:9" ht="61.15" customHeight="1">
      <c r="A56" s="9"/>
      <c r="B56" s="10" t="s">
        <v>81</v>
      </c>
      <c r="C56" s="10" t="s">
        <v>21</v>
      </c>
      <c r="D56" s="11">
        <v>14</v>
      </c>
      <c r="E56" s="12">
        <v>425</v>
      </c>
      <c r="F56" s="12">
        <f t="shared" si="0"/>
        <v>162.83524904214559</v>
      </c>
      <c r="G56" s="26"/>
      <c r="H56" s="13">
        <f>G56*E56</f>
        <v>0</v>
      </c>
      <c r="I56" s="13">
        <f t="shared" si="1"/>
        <v>0</v>
      </c>
    </row>
    <row r="57" spans="1:9" ht="70.150000000000006" customHeight="1">
      <c r="A57" s="9"/>
      <c r="B57" s="10" t="s">
        <v>82</v>
      </c>
      <c r="C57" s="10" t="s">
        <v>43</v>
      </c>
      <c r="D57" s="11">
        <v>5</v>
      </c>
      <c r="E57" s="12">
        <v>475</v>
      </c>
      <c r="F57" s="12">
        <f t="shared" si="0"/>
        <v>181.99233716475098</v>
      </c>
      <c r="G57" s="26"/>
      <c r="H57" s="13">
        <f>G57*E57</f>
        <v>0</v>
      </c>
      <c r="I57" s="13">
        <f t="shared" si="1"/>
        <v>0</v>
      </c>
    </row>
    <row r="58" spans="1:9" ht="61.15" customHeight="1">
      <c r="A58" s="9"/>
      <c r="B58" s="10" t="s">
        <v>83</v>
      </c>
      <c r="C58" s="10" t="s">
        <v>17</v>
      </c>
      <c r="D58" s="11">
        <v>6</v>
      </c>
      <c r="E58" s="12">
        <v>425</v>
      </c>
      <c r="F58" s="12">
        <f t="shared" si="0"/>
        <v>162.83524904214559</v>
      </c>
      <c r="G58" s="26"/>
      <c r="H58" s="13">
        <f>G58*E58</f>
        <v>0</v>
      </c>
      <c r="I58" s="13">
        <f t="shared" si="1"/>
        <v>0</v>
      </c>
    </row>
    <row r="59" spans="1:9" ht="61.15" customHeight="1">
      <c r="A59" s="9"/>
      <c r="B59" s="10" t="s">
        <v>84</v>
      </c>
      <c r="C59" s="10" t="s">
        <v>85</v>
      </c>
      <c r="D59" s="11">
        <v>2</v>
      </c>
      <c r="E59" s="12">
        <v>425</v>
      </c>
      <c r="F59" s="12">
        <f t="shared" si="0"/>
        <v>162.83524904214559</v>
      </c>
      <c r="G59" s="26"/>
      <c r="H59" s="13">
        <f>G59*E59</f>
        <v>0</v>
      </c>
      <c r="I59" s="13">
        <f t="shared" si="1"/>
        <v>0</v>
      </c>
    </row>
    <row r="60" spans="1:9" ht="22.9" customHeight="1">
      <c r="A60" s="5" t="s">
        <v>86</v>
      </c>
      <c r="B60" s="6"/>
      <c r="C60" s="6"/>
      <c r="D60" s="7"/>
      <c r="E60" s="14"/>
      <c r="F60" s="14"/>
      <c r="G60" s="25"/>
      <c r="H60" s="19"/>
      <c r="I60" s="19"/>
    </row>
    <row r="61" spans="1:9" ht="61.15" customHeight="1">
      <c r="A61" s="9"/>
      <c r="B61" s="10" t="s">
        <v>87</v>
      </c>
      <c r="C61" s="10" t="s">
        <v>15</v>
      </c>
      <c r="D61" s="11">
        <v>5</v>
      </c>
      <c r="E61" s="12">
        <v>350</v>
      </c>
      <c r="F61" s="12">
        <f t="shared" si="0"/>
        <v>134.09961685823757</v>
      </c>
      <c r="G61" s="26"/>
      <c r="H61" s="13">
        <f>G61*E61</f>
        <v>0</v>
      </c>
      <c r="I61" s="13">
        <f t="shared" si="1"/>
        <v>0</v>
      </c>
    </row>
    <row r="62" spans="1:9" ht="22.9" customHeight="1">
      <c r="A62" s="5" t="s">
        <v>88</v>
      </c>
      <c r="B62" s="6"/>
      <c r="C62" s="6"/>
      <c r="D62" s="7"/>
      <c r="E62" s="14"/>
      <c r="F62" s="14"/>
      <c r="G62" s="25"/>
      <c r="H62" s="19"/>
      <c r="I62" s="19"/>
    </row>
    <row r="63" spans="1:9" ht="61.15" customHeight="1">
      <c r="A63" s="9"/>
      <c r="B63" s="10" t="s">
        <v>89</v>
      </c>
      <c r="C63" s="10" t="s">
        <v>90</v>
      </c>
      <c r="D63" s="11">
        <v>20</v>
      </c>
      <c r="E63" s="12">
        <v>395</v>
      </c>
      <c r="F63" s="12">
        <f t="shared" si="0"/>
        <v>151.34099616858239</v>
      </c>
      <c r="G63" s="26"/>
      <c r="H63" s="13">
        <f t="shared" ref="H63:H70" si="5">G63*E63</f>
        <v>0</v>
      </c>
      <c r="I63" s="13">
        <f t="shared" si="1"/>
        <v>0</v>
      </c>
    </row>
    <row r="64" spans="1:9" ht="61.15" customHeight="1">
      <c r="A64" s="9"/>
      <c r="B64" s="10" t="s">
        <v>91</v>
      </c>
      <c r="C64" s="10" t="s">
        <v>19</v>
      </c>
      <c r="D64" s="11">
        <v>10</v>
      </c>
      <c r="E64" s="12">
        <v>395</v>
      </c>
      <c r="F64" s="12">
        <f t="shared" si="0"/>
        <v>151.34099616858239</v>
      </c>
      <c r="G64" s="26"/>
      <c r="H64" s="13">
        <f t="shared" si="5"/>
        <v>0</v>
      </c>
      <c r="I64" s="13">
        <f t="shared" si="1"/>
        <v>0</v>
      </c>
    </row>
    <row r="65" spans="1:9" ht="61.15" customHeight="1">
      <c r="A65" s="9"/>
      <c r="B65" s="10" t="s">
        <v>92</v>
      </c>
      <c r="C65" s="10" t="s">
        <v>70</v>
      </c>
      <c r="D65" s="11">
        <v>23</v>
      </c>
      <c r="E65" s="12">
        <v>395</v>
      </c>
      <c r="F65" s="12">
        <f t="shared" si="0"/>
        <v>151.34099616858239</v>
      </c>
      <c r="G65" s="26"/>
      <c r="H65" s="13">
        <f t="shared" si="5"/>
        <v>0</v>
      </c>
      <c r="I65" s="13">
        <f t="shared" si="1"/>
        <v>0</v>
      </c>
    </row>
    <row r="66" spans="1:9" ht="61.15" customHeight="1">
      <c r="A66" s="9"/>
      <c r="B66" s="10" t="s">
        <v>93</v>
      </c>
      <c r="C66" s="10" t="s">
        <v>94</v>
      </c>
      <c r="D66" s="11">
        <v>55</v>
      </c>
      <c r="E66" s="12">
        <v>395</v>
      </c>
      <c r="F66" s="12">
        <f t="shared" si="0"/>
        <v>151.34099616858239</v>
      </c>
      <c r="G66" s="26"/>
      <c r="H66" s="13">
        <f t="shared" si="5"/>
        <v>0</v>
      </c>
      <c r="I66" s="13">
        <f t="shared" si="1"/>
        <v>0</v>
      </c>
    </row>
    <row r="67" spans="1:9" ht="61.15" customHeight="1">
      <c r="A67" s="9"/>
      <c r="B67" s="10" t="s">
        <v>95</v>
      </c>
      <c r="C67" s="10" t="s">
        <v>56</v>
      </c>
      <c r="D67" s="11">
        <v>8</v>
      </c>
      <c r="E67" s="12">
        <v>395</v>
      </c>
      <c r="F67" s="12">
        <f t="shared" si="0"/>
        <v>151.34099616858239</v>
      </c>
      <c r="G67" s="26"/>
      <c r="H67" s="13">
        <f t="shared" si="5"/>
        <v>0</v>
      </c>
      <c r="I67" s="13">
        <f t="shared" si="1"/>
        <v>0</v>
      </c>
    </row>
    <row r="68" spans="1:9" ht="61.15" customHeight="1">
      <c r="A68" s="9"/>
      <c r="B68" s="10" t="s">
        <v>96</v>
      </c>
      <c r="C68" s="10" t="s">
        <v>66</v>
      </c>
      <c r="D68" s="11">
        <v>10</v>
      </c>
      <c r="E68" s="12">
        <v>395</v>
      </c>
      <c r="F68" s="12">
        <f t="shared" ref="F68:F108" si="6">E68/2.61</f>
        <v>151.34099616858239</v>
      </c>
      <c r="G68" s="26"/>
      <c r="H68" s="13">
        <f t="shared" si="5"/>
        <v>0</v>
      </c>
      <c r="I68" s="13">
        <f t="shared" ref="I68:I108" si="7">+G68*F68</f>
        <v>0</v>
      </c>
    </row>
    <row r="69" spans="1:9" ht="61.15" customHeight="1">
      <c r="A69" s="9"/>
      <c r="B69" s="10" t="s">
        <v>97</v>
      </c>
      <c r="C69" s="10" t="s">
        <v>43</v>
      </c>
      <c r="D69" s="11">
        <v>7</v>
      </c>
      <c r="E69" s="12">
        <v>450</v>
      </c>
      <c r="F69" s="12">
        <f t="shared" si="6"/>
        <v>172.41379310344828</v>
      </c>
      <c r="G69" s="26"/>
      <c r="H69" s="13">
        <f t="shared" si="5"/>
        <v>0</v>
      </c>
      <c r="I69" s="13">
        <f t="shared" si="7"/>
        <v>0</v>
      </c>
    </row>
    <row r="70" spans="1:9" ht="61.15" customHeight="1">
      <c r="A70" s="9"/>
      <c r="B70" s="10" t="s">
        <v>98</v>
      </c>
      <c r="C70" s="10" t="s">
        <v>21</v>
      </c>
      <c r="D70" s="11">
        <v>12</v>
      </c>
      <c r="E70" s="12">
        <v>395</v>
      </c>
      <c r="F70" s="12">
        <f t="shared" si="6"/>
        <v>151.34099616858239</v>
      </c>
      <c r="G70" s="26"/>
      <c r="H70" s="13">
        <f t="shared" si="5"/>
        <v>0</v>
      </c>
      <c r="I70" s="13">
        <f t="shared" si="7"/>
        <v>0</v>
      </c>
    </row>
    <row r="71" spans="1:9" ht="22.9" customHeight="1">
      <c r="A71" s="5" t="s">
        <v>99</v>
      </c>
      <c r="B71" s="6"/>
      <c r="C71" s="6"/>
      <c r="D71" s="7"/>
      <c r="E71" s="14"/>
      <c r="F71" s="14"/>
      <c r="G71" s="25"/>
      <c r="H71" s="19"/>
      <c r="I71" s="19"/>
    </row>
    <row r="72" spans="1:9" ht="61.15" customHeight="1">
      <c r="A72" s="9"/>
      <c r="B72" s="10" t="s">
        <v>100</v>
      </c>
      <c r="C72" s="10" t="s">
        <v>15</v>
      </c>
      <c r="D72" s="11">
        <v>3</v>
      </c>
      <c r="E72" s="12">
        <v>195</v>
      </c>
      <c r="F72" s="12">
        <f t="shared" si="6"/>
        <v>74.71264367816093</v>
      </c>
      <c r="G72" s="26"/>
      <c r="H72" s="13">
        <f>G72*E72</f>
        <v>0</v>
      </c>
      <c r="I72" s="13">
        <f t="shared" si="7"/>
        <v>0</v>
      </c>
    </row>
    <row r="73" spans="1:9" ht="61.15" customHeight="1">
      <c r="A73" s="9"/>
      <c r="B73" s="10" t="s">
        <v>101</v>
      </c>
      <c r="C73" s="10" t="s">
        <v>17</v>
      </c>
      <c r="D73" s="11">
        <v>20</v>
      </c>
      <c r="E73" s="12">
        <v>195</v>
      </c>
      <c r="F73" s="12">
        <f t="shared" si="6"/>
        <v>74.71264367816093</v>
      </c>
      <c r="G73" s="26"/>
      <c r="H73" s="13">
        <f>G73*E73</f>
        <v>0</v>
      </c>
      <c r="I73" s="13">
        <f t="shared" si="7"/>
        <v>0</v>
      </c>
    </row>
    <row r="74" spans="1:9" ht="61.15" customHeight="1">
      <c r="A74" s="9"/>
      <c r="B74" s="10" t="s">
        <v>102</v>
      </c>
      <c r="C74" s="10" t="s">
        <v>21</v>
      </c>
      <c r="D74" s="11">
        <v>15</v>
      </c>
      <c r="E74" s="12">
        <v>195</v>
      </c>
      <c r="F74" s="12">
        <f t="shared" si="6"/>
        <v>74.71264367816093</v>
      </c>
      <c r="G74" s="26"/>
      <c r="H74" s="13">
        <f>G74*E74</f>
        <v>0</v>
      </c>
      <c r="I74" s="13">
        <f t="shared" si="7"/>
        <v>0</v>
      </c>
    </row>
    <row r="75" spans="1:9" ht="22.9" customHeight="1">
      <c r="A75" s="5" t="s">
        <v>103</v>
      </c>
      <c r="B75" s="6"/>
      <c r="C75" s="6"/>
      <c r="D75" s="7"/>
      <c r="E75" s="14"/>
      <c r="F75" s="14"/>
      <c r="G75" s="25"/>
      <c r="H75" s="19"/>
      <c r="I75" s="19"/>
    </row>
    <row r="76" spans="1:9" ht="61.15" customHeight="1">
      <c r="A76" s="9"/>
      <c r="B76" s="10" t="s">
        <v>104</v>
      </c>
      <c r="C76" s="10" t="s">
        <v>32</v>
      </c>
      <c r="D76" s="11">
        <v>8</v>
      </c>
      <c r="E76" s="12">
        <v>180</v>
      </c>
      <c r="F76" s="12">
        <f t="shared" si="6"/>
        <v>68.965517241379317</v>
      </c>
      <c r="G76" s="26"/>
      <c r="H76" s="13">
        <f>G76*E76</f>
        <v>0</v>
      </c>
      <c r="I76" s="13">
        <f t="shared" si="7"/>
        <v>0</v>
      </c>
    </row>
    <row r="77" spans="1:9" ht="61.15" customHeight="1">
      <c r="A77" s="9"/>
      <c r="B77" s="10" t="s">
        <v>105</v>
      </c>
      <c r="C77" s="10" t="s">
        <v>70</v>
      </c>
      <c r="D77" s="11">
        <v>17</v>
      </c>
      <c r="E77" s="12">
        <v>180</v>
      </c>
      <c r="F77" s="12">
        <f t="shared" si="6"/>
        <v>68.965517241379317</v>
      </c>
      <c r="G77" s="26"/>
      <c r="H77" s="13">
        <f>G77*E77</f>
        <v>0</v>
      </c>
      <c r="I77" s="13">
        <f t="shared" si="7"/>
        <v>0</v>
      </c>
    </row>
    <row r="78" spans="1:9" ht="61.15" customHeight="1">
      <c r="A78" s="9"/>
      <c r="B78" s="10" t="s">
        <v>106</v>
      </c>
      <c r="C78" s="10" t="s">
        <v>73</v>
      </c>
      <c r="D78" s="11">
        <v>3</v>
      </c>
      <c r="E78" s="12">
        <v>180</v>
      </c>
      <c r="F78" s="12">
        <f t="shared" si="6"/>
        <v>68.965517241379317</v>
      </c>
      <c r="G78" s="26"/>
      <c r="H78" s="13">
        <f>G78*E78</f>
        <v>0</v>
      </c>
      <c r="I78" s="13">
        <f t="shared" si="7"/>
        <v>0</v>
      </c>
    </row>
    <row r="79" spans="1:9" ht="61.15" customHeight="1">
      <c r="A79" s="9"/>
      <c r="B79" s="10" t="s">
        <v>107</v>
      </c>
      <c r="C79" s="10" t="s">
        <v>62</v>
      </c>
      <c r="D79" s="11">
        <v>3</v>
      </c>
      <c r="E79" s="12">
        <v>180</v>
      </c>
      <c r="F79" s="12">
        <f t="shared" si="6"/>
        <v>68.965517241379317</v>
      </c>
      <c r="G79" s="26"/>
      <c r="H79" s="13">
        <f>G79*E79</f>
        <v>0</v>
      </c>
      <c r="I79" s="13">
        <f t="shared" si="7"/>
        <v>0</v>
      </c>
    </row>
    <row r="80" spans="1:9" ht="22.9" customHeight="1">
      <c r="A80" s="5" t="s">
        <v>108</v>
      </c>
      <c r="B80" s="6"/>
      <c r="C80" s="6"/>
      <c r="D80" s="7"/>
      <c r="E80" s="14"/>
      <c r="F80" s="14"/>
      <c r="G80" s="25"/>
      <c r="H80" s="19"/>
      <c r="I80" s="19"/>
    </row>
    <row r="81" spans="1:9" ht="61.15" customHeight="1">
      <c r="A81" s="9"/>
      <c r="B81" s="10" t="s">
        <v>109</v>
      </c>
      <c r="C81" s="10" t="s">
        <v>15</v>
      </c>
      <c r="D81" s="11">
        <v>2</v>
      </c>
      <c r="E81" s="12">
        <v>695</v>
      </c>
      <c r="F81" s="12">
        <f t="shared" si="6"/>
        <v>266.28352490421457</v>
      </c>
      <c r="G81" s="26"/>
      <c r="H81" s="13">
        <f>G81*E81</f>
        <v>0</v>
      </c>
      <c r="I81" s="13">
        <f t="shared" si="7"/>
        <v>0</v>
      </c>
    </row>
    <row r="82" spans="1:9" ht="61.15" customHeight="1">
      <c r="A82" s="9"/>
      <c r="B82" s="10" t="s">
        <v>110</v>
      </c>
      <c r="C82" s="10" t="s">
        <v>66</v>
      </c>
      <c r="D82" s="11">
        <v>5</v>
      </c>
      <c r="E82" s="12">
        <v>595</v>
      </c>
      <c r="F82" s="12">
        <f t="shared" si="6"/>
        <v>227.96934865900386</v>
      </c>
      <c r="G82" s="26"/>
      <c r="H82" s="13">
        <f>G82*E82</f>
        <v>0</v>
      </c>
      <c r="I82" s="13">
        <f t="shared" si="7"/>
        <v>0</v>
      </c>
    </row>
    <row r="83" spans="1:9" ht="61.15" customHeight="1">
      <c r="A83" s="9"/>
      <c r="B83" s="10" t="s">
        <v>111</v>
      </c>
      <c r="C83" s="10" t="s">
        <v>112</v>
      </c>
      <c r="D83" s="11">
        <v>5</v>
      </c>
      <c r="E83" s="12">
        <v>595</v>
      </c>
      <c r="F83" s="12">
        <f t="shared" si="6"/>
        <v>227.96934865900386</v>
      </c>
      <c r="G83" s="26"/>
      <c r="H83" s="13">
        <f>G83*E83</f>
        <v>0</v>
      </c>
      <c r="I83" s="13">
        <f t="shared" si="7"/>
        <v>0</v>
      </c>
    </row>
    <row r="84" spans="1:9" ht="61.15" customHeight="1">
      <c r="A84" s="9"/>
      <c r="B84" s="10" t="s">
        <v>113</v>
      </c>
      <c r="C84" s="10" t="s">
        <v>90</v>
      </c>
      <c r="D84" s="11">
        <v>2</v>
      </c>
      <c r="E84" s="12">
        <v>595</v>
      </c>
      <c r="F84" s="12">
        <f t="shared" si="6"/>
        <v>227.96934865900386</v>
      </c>
      <c r="G84" s="26"/>
      <c r="H84" s="13">
        <f>G84*E84</f>
        <v>0</v>
      </c>
      <c r="I84" s="13">
        <f t="shared" si="7"/>
        <v>0</v>
      </c>
    </row>
    <row r="85" spans="1:9" ht="61.15" customHeight="1">
      <c r="A85" s="9"/>
      <c r="B85" s="10" t="s">
        <v>114</v>
      </c>
      <c r="C85" s="10" t="s">
        <v>56</v>
      </c>
      <c r="D85" s="11">
        <v>2</v>
      </c>
      <c r="E85" s="12">
        <v>595</v>
      </c>
      <c r="F85" s="12">
        <f t="shared" si="6"/>
        <v>227.96934865900386</v>
      </c>
      <c r="G85" s="26"/>
      <c r="H85" s="13">
        <f>G85*E85</f>
        <v>0</v>
      </c>
      <c r="I85" s="13">
        <f t="shared" si="7"/>
        <v>0</v>
      </c>
    </row>
    <row r="86" spans="1:9" ht="22.9" customHeight="1">
      <c r="A86" s="5" t="s">
        <v>1</v>
      </c>
      <c r="B86" s="6"/>
      <c r="C86" s="6"/>
      <c r="D86" s="7"/>
      <c r="E86" s="14"/>
      <c r="F86" s="14"/>
      <c r="G86" s="25"/>
      <c r="H86" s="19"/>
      <c r="I86" s="19"/>
    </row>
    <row r="87" spans="1:9" ht="61.15" customHeight="1">
      <c r="A87" s="9"/>
      <c r="B87" s="10" t="s">
        <v>115</v>
      </c>
      <c r="C87" s="10" t="s">
        <v>32</v>
      </c>
      <c r="D87" s="11">
        <v>34</v>
      </c>
      <c r="E87" s="12">
        <v>475</v>
      </c>
      <c r="F87" s="12">
        <f t="shared" si="6"/>
        <v>181.99233716475098</v>
      </c>
      <c r="G87" s="26"/>
      <c r="H87" s="13">
        <f>G87*E87</f>
        <v>0</v>
      </c>
      <c r="I87" s="13">
        <f t="shared" si="7"/>
        <v>0</v>
      </c>
    </row>
    <row r="88" spans="1:9" ht="61.15" customHeight="1">
      <c r="A88" s="9"/>
      <c r="B88" s="10" t="s">
        <v>0</v>
      </c>
      <c r="C88" s="10" t="s">
        <v>19</v>
      </c>
      <c r="D88" s="11">
        <v>73</v>
      </c>
      <c r="E88" s="12">
        <v>475</v>
      </c>
      <c r="F88" s="12">
        <f t="shared" si="6"/>
        <v>181.99233716475098</v>
      </c>
      <c r="G88" s="26"/>
      <c r="H88" s="13">
        <f>G88*E88</f>
        <v>0</v>
      </c>
      <c r="I88" s="13">
        <f t="shared" si="7"/>
        <v>0</v>
      </c>
    </row>
    <row r="89" spans="1:9" ht="61.15" customHeight="1">
      <c r="A89" s="9"/>
      <c r="B89" s="10" t="s">
        <v>116</v>
      </c>
      <c r="C89" s="10" t="s">
        <v>33</v>
      </c>
      <c r="D89" s="11">
        <v>10</v>
      </c>
      <c r="E89" s="12">
        <v>475</v>
      </c>
      <c r="F89" s="12">
        <f t="shared" si="6"/>
        <v>181.99233716475098</v>
      </c>
      <c r="G89" s="26"/>
      <c r="H89" s="13">
        <f>G89*E89</f>
        <v>0</v>
      </c>
      <c r="I89" s="13">
        <f t="shared" si="7"/>
        <v>0</v>
      </c>
    </row>
    <row r="90" spans="1:9" ht="61.15" customHeight="1">
      <c r="A90" s="9"/>
      <c r="B90" s="10" t="s">
        <v>117</v>
      </c>
      <c r="C90" s="10" t="s">
        <v>21</v>
      </c>
      <c r="D90" s="11">
        <v>5</v>
      </c>
      <c r="E90" s="12">
        <v>475</v>
      </c>
      <c r="F90" s="12">
        <f t="shared" si="6"/>
        <v>181.99233716475098</v>
      </c>
      <c r="G90" s="26"/>
      <c r="H90" s="13">
        <f>G90*E90</f>
        <v>0</v>
      </c>
      <c r="I90" s="13">
        <f t="shared" si="7"/>
        <v>0</v>
      </c>
    </row>
    <row r="91" spans="1:9" ht="61.15" customHeight="1">
      <c r="A91" s="9"/>
      <c r="B91" s="10" t="s">
        <v>118</v>
      </c>
      <c r="C91" s="10" t="s">
        <v>51</v>
      </c>
      <c r="D91" s="11">
        <v>14</v>
      </c>
      <c r="E91" s="12">
        <v>475</v>
      </c>
      <c r="F91" s="12">
        <f t="shared" si="6"/>
        <v>181.99233716475098</v>
      </c>
      <c r="G91" s="26"/>
      <c r="H91" s="13">
        <f>G91*E91</f>
        <v>0</v>
      </c>
      <c r="I91" s="13">
        <f t="shared" si="7"/>
        <v>0</v>
      </c>
    </row>
    <row r="92" spans="1:9" ht="22.9" customHeight="1">
      <c r="A92" s="5" t="s">
        <v>119</v>
      </c>
      <c r="B92" s="6"/>
      <c r="C92" s="6"/>
      <c r="D92" s="7"/>
      <c r="E92" s="14"/>
      <c r="F92" s="14"/>
      <c r="G92" s="25"/>
      <c r="H92" s="19"/>
      <c r="I92" s="19"/>
    </row>
    <row r="93" spans="1:9" ht="61.15" customHeight="1">
      <c r="A93" s="9"/>
      <c r="B93" s="10" t="s">
        <v>120</v>
      </c>
      <c r="C93" s="10" t="s">
        <v>43</v>
      </c>
      <c r="D93" s="11">
        <v>30</v>
      </c>
      <c r="E93" s="12">
        <v>450</v>
      </c>
      <c r="F93" s="12">
        <f t="shared" si="6"/>
        <v>172.41379310344828</v>
      </c>
      <c r="G93" s="26"/>
      <c r="H93" s="13">
        <f>G93*E93</f>
        <v>0</v>
      </c>
      <c r="I93" s="13">
        <f t="shared" si="7"/>
        <v>0</v>
      </c>
    </row>
    <row r="94" spans="1:9" ht="61.15" customHeight="1">
      <c r="A94" s="9"/>
      <c r="B94" s="10" t="s">
        <v>121</v>
      </c>
      <c r="C94" s="10" t="s">
        <v>27</v>
      </c>
      <c r="D94" s="11">
        <v>30</v>
      </c>
      <c r="E94" s="12">
        <v>350</v>
      </c>
      <c r="F94" s="12">
        <f t="shared" si="6"/>
        <v>134.09961685823757</v>
      </c>
      <c r="G94" s="26"/>
      <c r="H94" s="13">
        <f>G94*E94</f>
        <v>0</v>
      </c>
      <c r="I94" s="13">
        <f t="shared" si="7"/>
        <v>0</v>
      </c>
    </row>
    <row r="95" spans="1:9" ht="61.15" customHeight="1">
      <c r="A95" s="9"/>
      <c r="B95" s="10" t="s">
        <v>122</v>
      </c>
      <c r="C95" s="10" t="s">
        <v>123</v>
      </c>
      <c r="D95" s="11">
        <v>35</v>
      </c>
      <c r="E95" s="12">
        <v>395</v>
      </c>
      <c r="F95" s="12">
        <f t="shared" si="6"/>
        <v>151.34099616858239</v>
      </c>
      <c r="G95" s="26"/>
      <c r="H95" s="13">
        <f>G95*E95</f>
        <v>0</v>
      </c>
      <c r="I95" s="13">
        <f t="shared" si="7"/>
        <v>0</v>
      </c>
    </row>
    <row r="96" spans="1:9" ht="61.15" customHeight="1">
      <c r="A96" s="9"/>
      <c r="B96" s="10" t="s">
        <v>124</v>
      </c>
      <c r="C96" s="10" t="s">
        <v>125</v>
      </c>
      <c r="D96" s="11">
        <v>36</v>
      </c>
      <c r="E96" s="12">
        <v>395</v>
      </c>
      <c r="F96" s="12">
        <f t="shared" si="6"/>
        <v>151.34099616858239</v>
      </c>
      <c r="G96" s="26"/>
      <c r="H96" s="13">
        <f>G96*E96</f>
        <v>0</v>
      </c>
      <c r="I96" s="13">
        <f t="shared" si="7"/>
        <v>0</v>
      </c>
    </row>
    <row r="97" spans="1:9" ht="22.9" customHeight="1">
      <c r="A97" s="5" t="s">
        <v>126</v>
      </c>
      <c r="B97" s="6"/>
      <c r="C97" s="6"/>
      <c r="D97" s="7"/>
      <c r="E97" s="14"/>
      <c r="F97" s="14"/>
      <c r="G97" s="25"/>
      <c r="H97" s="19"/>
      <c r="I97" s="19"/>
    </row>
    <row r="98" spans="1:9" ht="61.15" customHeight="1">
      <c r="A98" s="9"/>
      <c r="B98" s="10" t="s">
        <v>127</v>
      </c>
      <c r="C98" s="10" t="s">
        <v>15</v>
      </c>
      <c r="D98" s="11">
        <v>84</v>
      </c>
      <c r="E98" s="12">
        <v>150</v>
      </c>
      <c r="F98" s="12">
        <f t="shared" si="6"/>
        <v>57.471264367816097</v>
      </c>
      <c r="G98" s="26"/>
      <c r="H98" s="13">
        <f t="shared" ref="H98:H108" si="8">G98*E98</f>
        <v>0</v>
      </c>
      <c r="I98" s="13">
        <f t="shared" si="7"/>
        <v>0</v>
      </c>
    </row>
    <row r="99" spans="1:9" ht="61.15" customHeight="1">
      <c r="A99" s="9"/>
      <c r="B99" s="10" t="s">
        <v>128</v>
      </c>
      <c r="C99" s="10" t="s">
        <v>32</v>
      </c>
      <c r="D99" s="11">
        <v>51</v>
      </c>
      <c r="E99" s="12">
        <v>150</v>
      </c>
      <c r="F99" s="12">
        <f t="shared" si="6"/>
        <v>57.471264367816097</v>
      </c>
      <c r="G99" s="26"/>
      <c r="H99" s="13">
        <f t="shared" si="8"/>
        <v>0</v>
      </c>
      <c r="I99" s="13">
        <f t="shared" si="7"/>
        <v>0</v>
      </c>
    </row>
    <row r="100" spans="1:9" ht="61.15" customHeight="1">
      <c r="A100" s="9"/>
      <c r="B100" s="10" t="s">
        <v>129</v>
      </c>
      <c r="C100" s="10" t="s">
        <v>56</v>
      </c>
      <c r="D100" s="11">
        <v>28</v>
      </c>
      <c r="E100" s="12">
        <v>150</v>
      </c>
      <c r="F100" s="12">
        <f t="shared" si="6"/>
        <v>57.471264367816097</v>
      </c>
      <c r="G100" s="26"/>
      <c r="H100" s="13">
        <f t="shared" si="8"/>
        <v>0</v>
      </c>
      <c r="I100" s="13">
        <f t="shared" si="7"/>
        <v>0</v>
      </c>
    </row>
    <row r="101" spans="1:9" ht="61.15" customHeight="1">
      <c r="A101" s="9"/>
      <c r="B101" s="10" t="s">
        <v>130</v>
      </c>
      <c r="C101" s="10" t="s">
        <v>43</v>
      </c>
      <c r="D101" s="11">
        <v>30</v>
      </c>
      <c r="E101" s="12">
        <v>180</v>
      </c>
      <c r="F101" s="12">
        <f t="shared" si="6"/>
        <v>68.965517241379317</v>
      </c>
      <c r="G101" s="26"/>
      <c r="H101" s="13">
        <f t="shared" si="8"/>
        <v>0</v>
      </c>
      <c r="I101" s="13">
        <f t="shared" si="7"/>
        <v>0</v>
      </c>
    </row>
    <row r="102" spans="1:9" ht="61.15" customHeight="1">
      <c r="A102" s="9"/>
      <c r="B102" s="10" t="s">
        <v>131</v>
      </c>
      <c r="C102" s="10" t="s">
        <v>64</v>
      </c>
      <c r="D102" s="11">
        <v>20</v>
      </c>
      <c r="E102" s="12">
        <v>150</v>
      </c>
      <c r="F102" s="12">
        <f t="shared" si="6"/>
        <v>57.471264367816097</v>
      </c>
      <c r="G102" s="26"/>
      <c r="H102" s="13">
        <f t="shared" si="8"/>
        <v>0</v>
      </c>
      <c r="I102" s="13">
        <f t="shared" si="7"/>
        <v>0</v>
      </c>
    </row>
    <row r="103" spans="1:9" ht="61.15" customHeight="1">
      <c r="A103" s="9"/>
      <c r="B103" s="10" t="s">
        <v>132</v>
      </c>
      <c r="C103" s="10" t="s">
        <v>66</v>
      </c>
      <c r="D103" s="11">
        <v>22</v>
      </c>
      <c r="E103" s="12">
        <v>150</v>
      </c>
      <c r="F103" s="12">
        <f t="shared" si="6"/>
        <v>57.471264367816097</v>
      </c>
      <c r="G103" s="26"/>
      <c r="H103" s="13">
        <f t="shared" si="8"/>
        <v>0</v>
      </c>
      <c r="I103" s="13">
        <f t="shared" si="7"/>
        <v>0</v>
      </c>
    </row>
    <row r="104" spans="1:9" ht="61.15" customHeight="1">
      <c r="A104" s="9"/>
      <c r="B104" s="10" t="s">
        <v>133</v>
      </c>
      <c r="C104" s="10" t="s">
        <v>21</v>
      </c>
      <c r="D104" s="11">
        <v>43</v>
      </c>
      <c r="E104" s="12">
        <v>150</v>
      </c>
      <c r="F104" s="12">
        <f t="shared" si="6"/>
        <v>57.471264367816097</v>
      </c>
      <c r="G104" s="26"/>
      <c r="H104" s="13">
        <f t="shared" si="8"/>
        <v>0</v>
      </c>
      <c r="I104" s="13">
        <f t="shared" si="7"/>
        <v>0</v>
      </c>
    </row>
    <row r="105" spans="1:9" ht="61.15" customHeight="1">
      <c r="A105" s="9"/>
      <c r="B105" s="10" t="s">
        <v>134</v>
      </c>
      <c r="C105" s="10" t="s">
        <v>85</v>
      </c>
      <c r="D105" s="11">
        <v>15</v>
      </c>
      <c r="E105" s="12">
        <v>150</v>
      </c>
      <c r="F105" s="12">
        <f t="shared" si="6"/>
        <v>57.471264367816097</v>
      </c>
      <c r="G105" s="26"/>
      <c r="H105" s="13">
        <f t="shared" si="8"/>
        <v>0</v>
      </c>
      <c r="I105" s="13">
        <f t="shared" si="7"/>
        <v>0</v>
      </c>
    </row>
    <row r="106" spans="1:9" ht="61.15" customHeight="1">
      <c r="A106" s="9"/>
      <c r="B106" s="10" t="s">
        <v>135</v>
      </c>
      <c r="C106" s="10" t="s">
        <v>45</v>
      </c>
      <c r="D106" s="11">
        <v>7</v>
      </c>
      <c r="E106" s="12">
        <v>150</v>
      </c>
      <c r="F106" s="12">
        <f t="shared" si="6"/>
        <v>57.471264367816097</v>
      </c>
      <c r="G106" s="26"/>
      <c r="H106" s="13">
        <f t="shared" si="8"/>
        <v>0</v>
      </c>
      <c r="I106" s="13">
        <f t="shared" si="7"/>
        <v>0</v>
      </c>
    </row>
    <row r="107" spans="1:9" ht="61.15" customHeight="1">
      <c r="A107" s="9"/>
      <c r="B107" s="10" t="s">
        <v>136</v>
      </c>
      <c r="C107" s="10" t="s">
        <v>70</v>
      </c>
      <c r="D107" s="11">
        <v>2</v>
      </c>
      <c r="E107" s="12">
        <v>150</v>
      </c>
      <c r="F107" s="12">
        <f t="shared" si="6"/>
        <v>57.471264367816097</v>
      </c>
      <c r="G107" s="26"/>
      <c r="H107" s="13">
        <f t="shared" si="8"/>
        <v>0</v>
      </c>
      <c r="I107" s="13">
        <f t="shared" si="7"/>
        <v>0</v>
      </c>
    </row>
    <row r="108" spans="1:9" ht="61.15" customHeight="1">
      <c r="A108" s="15"/>
      <c r="B108" s="16" t="s">
        <v>137</v>
      </c>
      <c r="C108" s="16" t="s">
        <v>51</v>
      </c>
      <c r="D108" s="17">
        <v>2</v>
      </c>
      <c r="E108" s="12">
        <v>150</v>
      </c>
      <c r="F108" s="12">
        <f t="shared" si="6"/>
        <v>57.471264367816097</v>
      </c>
      <c r="G108" s="27"/>
      <c r="H108" s="23">
        <f t="shared" si="8"/>
        <v>0</v>
      </c>
      <c r="I108" s="13">
        <f t="shared" si="7"/>
        <v>0</v>
      </c>
    </row>
    <row r="109" spans="1:9" s="28" customFormat="1" ht="15">
      <c r="C109" s="18" t="s">
        <v>11</v>
      </c>
      <c r="D109" s="29"/>
      <c r="E109" s="30"/>
      <c r="F109" s="30"/>
      <c r="G109" s="29">
        <f>SUM(G3:G108)</f>
        <v>0</v>
      </c>
      <c r="H109" s="30">
        <f>SUM(H3:H108)</f>
        <v>0</v>
      </c>
      <c r="I109" s="30">
        <f>SUM(I3:I108)</f>
        <v>0</v>
      </c>
    </row>
    <row r="110" spans="1:9">
      <c r="D110" s="20">
        <f>SUM(D3:D109)</f>
        <v>1768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MARC JACOBS REORDER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2024-02-23T13:57:35Z</dcterms:created>
  <dcterms:modified xsi:type="dcterms:W3CDTF">2024-09-19T08:19:35Z</dcterms:modified>
</cp:coreProperties>
</file>